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EstaPasta_de_trabalho" defaultThemeVersion="124226"/>
  <bookViews>
    <workbookView xWindow="12105" yWindow="45" windowWidth="11910" windowHeight="9795" tabRatio="886" activeTab="1"/>
  </bookViews>
  <sheets>
    <sheet name="ORÇAM. MELHORIA PRÉ ESC." sheetId="79" r:id="rId1"/>
    <sheet name="CRONOGRAMA" sheetId="118" r:id="rId2"/>
    <sheet name="BDI" sheetId="119" r:id="rId3"/>
  </sheets>
  <externalReferences>
    <externalReference r:id="rId4"/>
  </externalReferences>
  <definedNames>
    <definedName name="_Fill" hidden="1">#REF!</definedName>
    <definedName name="_xlnm._FilterDatabase" localSheetId="0" hidden="1">'ORÇAM. MELHORIA PRÉ ESC.'!$B$13:$J$74</definedName>
    <definedName name="_Key1" hidden="1">#REF!</definedName>
    <definedName name="_Key2" hidden="1">#REF!</definedName>
    <definedName name="_Order1" hidden="1">255</definedName>
    <definedName name="_Order2" hidden="1">255</definedName>
    <definedName name="_Sort" hidden="1">#REF!</definedName>
    <definedName name="ACRE" hidden="1">#REF!</definedName>
    <definedName name="ademir" localSheetId="1" hidden="1">{#N/A,#N/A,FALSE,"Cronograma";#N/A,#N/A,FALSE,"Cronogr. 2"}</definedName>
    <definedName name="ademir" hidden="1">{#N/A,#N/A,FALSE,"Cronograma";#N/A,#N/A,FALSE,"Cronogr. 2"}</definedName>
    <definedName name="_xlnm.Print_Area" localSheetId="1">CRONOGRAMA!$B$1:$K$42</definedName>
    <definedName name="_xlnm.Print_Area" localSheetId="0">'ORÇAM. MELHORIA PRÉ ESC.'!$B$1:$J$83</definedName>
    <definedName name="_xlnm.Database">TEXT(Import.DataBase,"mm-aaaa")</definedName>
    <definedName name="bosta" localSheetId="1" hidden="1">{#N/A,#N/A,FALSE,"Cronograma";#N/A,#N/A,FALSE,"Cronogr. 2"}</definedName>
    <definedName name="bosta" hidden="1">{#N/A,#N/A,FALSE,"Cronograma";#N/A,#N/A,FALSE,"Cronogr. 2"}</definedName>
    <definedName name="CA´L" localSheetId="1" hidden="1">{#N/A,#N/A,FALSE,"Cronograma";#N/A,#N/A,FALSE,"Cronogr. 2"}</definedName>
    <definedName name="CA´L" hidden="1">{#N/A,#N/A,FALSE,"Cronograma";#N/A,#N/A,FALSE,"Cronogr. 2"}</definedName>
    <definedName name="concorrentes" localSheetId="1" hidden="1">{#N/A,#N/A,FALSE,"Cronograma";#N/A,#N/A,FALSE,"Cronogr. 2"}</definedName>
    <definedName name="concorrentes" hidden="1">{#N/A,#N/A,FALSE,"Cronograma";#N/A,#N/A,FALSE,"Cronogr. 2"}</definedName>
    <definedName name="Import.DataBase">[1]DADOS!$A$38</definedName>
    <definedName name="Popular" localSheetId="1" hidden="1">{#N/A,#N/A,FALSE,"Cronograma";#N/A,#N/A,FALSE,"Cronogr. 2"}</definedName>
    <definedName name="Popular" hidden="1">{#N/A,#N/A,FALSE,"Cronograma";#N/A,#N/A,FALSE,"Cronogr. 2"}</definedName>
    <definedName name="Referencia.Unidade">IF(ISNUMBER([1]PO!linhaSINAPIxls),INDEX(INDIRECT("'[Referência "&amp;_xlnm.Database&amp;".xls]Banco'!$b:$g"),[1]PO!linhaSINAPIxls,4),"")</definedName>
    <definedName name="rio" localSheetId="1" hidden="1">{#N/A,#N/A,FALSE,"Cronograma";#N/A,#N/A,FALSE,"Cronogr. 2"}</definedName>
    <definedName name="rio" hidden="1">{#N/A,#N/A,FALSE,"Cronograma";#N/A,#N/A,FALSE,"Cronogr. 2"}</definedName>
    <definedName name="SINAPI_AC" localSheetId="1" hidden="1">#REF!</definedName>
    <definedName name="SINAPI_AC" hidden="1">#REF!</definedName>
    <definedName name="ss" localSheetId="1" hidden="1">{#N/A,#N/A,FALSE,"Cronograma";#N/A,#N/A,FALSE,"Cronogr. 2"}</definedName>
    <definedName name="ss" hidden="1">{#N/A,#N/A,FALSE,"Cronograma";#N/A,#N/A,FALSE,"Cronogr. 2"}</definedName>
    <definedName name="TipoOrçamento">"BASE"</definedName>
    <definedName name="_xlnm.Print_Titles" localSheetId="0">'ORÇAM. MELHORIA PRÉ ESC.'!$1:$13</definedName>
    <definedName name="wrn.Cronograma." localSheetId="1" hidden="1">{#N/A,#N/A,FALSE,"Cronograma";#N/A,#N/A,FALSE,"Cronogr. 2"}</definedName>
    <definedName name="wrn.Cronograma." hidden="1">{#N/A,#N/A,FALSE,"Cronograma";#N/A,#N/A,FALSE,"Cronogr. 2"}</definedName>
    <definedName name="wrn.GERAL." localSheetId="1" hidden="1">{#N/A,#N/A,FALSE,"ET-CAPA";#N/A,#N/A,FALSE,"ET-PAG1";#N/A,#N/A,FALSE,"ET-PAG2";#N/A,#N/A,FALSE,"ET-PAG3";#N/A,#N/A,FALSE,"ET-PAG4";#N/A,#N/A,FALSE,"ET-PAG5"}</definedName>
    <definedName name="wrn.GERAL." hidden="1">{#N/A,#N/A,FALSE,"ET-CAPA";#N/A,#N/A,FALSE,"ET-PAG1";#N/A,#N/A,FALSE,"ET-PAG2";#N/A,#N/A,FALSE,"ET-PAG3";#N/A,#N/A,FALSE,"ET-PAG4";#N/A,#N/A,FALSE,"ET-PAG5"}</definedName>
    <definedName name="wrn.PENDENCIAS." localSheetId="1"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s>
  <calcPr calcId="124519"/>
</workbook>
</file>

<file path=xl/calcChain.xml><?xml version="1.0" encoding="utf-8"?>
<calcChain xmlns="http://schemas.openxmlformats.org/spreadsheetml/2006/main">
  <c r="I45" i="79"/>
  <c r="J45" s="1"/>
  <c r="I44"/>
  <c r="J44" s="1"/>
  <c r="I53"/>
  <c r="J53" s="1"/>
  <c r="I51"/>
  <c r="J51" s="1"/>
  <c r="I35"/>
  <c r="J35" s="1"/>
  <c r="I34"/>
  <c r="J34" s="1"/>
  <c r="I24"/>
  <c r="J24" s="1"/>
  <c r="I19"/>
  <c r="J19" s="1"/>
  <c r="I22" l="1"/>
  <c r="J22" s="1"/>
  <c r="I17"/>
  <c r="J17" s="1"/>
  <c r="I16"/>
  <c r="J16" s="1"/>
  <c r="J25" s="1"/>
  <c r="I21"/>
  <c r="J21" s="1"/>
  <c r="E20" i="118" l="1"/>
  <c r="G21" s="1"/>
  <c r="K21" s="1"/>
  <c r="F24" i="119"/>
  <c r="I74" i="79" l="1"/>
  <c r="I73"/>
  <c r="I72"/>
  <c r="I71"/>
  <c r="I70"/>
  <c r="I69"/>
  <c r="I68"/>
  <c r="I66"/>
  <c r="I65"/>
  <c r="I61"/>
  <c r="I62"/>
  <c r="I49"/>
  <c r="J49" s="1"/>
  <c r="I48"/>
  <c r="J48" s="1"/>
  <c r="J54" s="1"/>
  <c r="I41"/>
  <c r="J41" s="1"/>
  <c r="I39"/>
  <c r="J39" s="1"/>
  <c r="I38"/>
  <c r="J38" s="1"/>
  <c r="I33"/>
  <c r="J33" s="1"/>
  <c r="I32"/>
  <c r="J32" s="1"/>
  <c r="I31"/>
  <c r="J31" s="1"/>
  <c r="I30"/>
  <c r="J30" s="1"/>
  <c r="J36" s="1"/>
  <c r="E26" i="118" l="1"/>
  <c r="I27" s="1"/>
  <c r="K27" s="1"/>
  <c r="E22"/>
  <c r="J14" i="79"/>
  <c r="J46"/>
  <c r="E24" i="118" s="1"/>
  <c r="I25" s="1"/>
  <c r="K25" s="1"/>
  <c r="J68" i="79"/>
  <c r="J55" l="1"/>
  <c r="H23" i="118"/>
  <c r="H30" s="1"/>
  <c r="G23"/>
  <c r="I23"/>
  <c r="I30" s="1"/>
  <c r="E19"/>
  <c r="J71" i="79"/>
  <c r="J69"/>
  <c r="G30" i="118" l="1"/>
  <c r="K23"/>
  <c r="J62" i="79"/>
  <c r="J74"/>
  <c r="J73"/>
  <c r="J72"/>
  <c r="J70"/>
  <c r="J67" l="1"/>
  <c r="J66" l="1"/>
  <c r="J65"/>
  <c r="J61"/>
  <c r="J60" l="1"/>
  <c r="K74"/>
  <c r="J75" s="1"/>
  <c r="J64"/>
  <c r="J59" l="1"/>
  <c r="E29" i="118" s="1"/>
  <c r="J77" i="79"/>
  <c r="J10" s="1"/>
  <c r="E28" i="118"/>
  <c r="E30" s="1"/>
  <c r="I31" s="1"/>
  <c r="J12" i="79"/>
  <c r="F19" i="118" l="1"/>
  <c r="F24"/>
  <c r="F20"/>
  <c r="F26"/>
  <c r="F22"/>
  <c r="J30"/>
  <c r="K30" s="1"/>
  <c r="J29" l="1"/>
  <c r="K29" s="1"/>
  <c r="J31"/>
  <c r="F28"/>
  <c r="F30" s="1"/>
  <c r="H31"/>
  <c r="K31"/>
  <c r="G31"/>
  <c r="G32" l="1"/>
  <c r="H32"/>
  <c r="I32" s="1"/>
  <c r="J32" s="1"/>
  <c r="K14"/>
  <c r="K32" l="1"/>
</calcChain>
</file>

<file path=xl/sharedStrings.xml><?xml version="1.0" encoding="utf-8"?>
<sst xmlns="http://schemas.openxmlformats.org/spreadsheetml/2006/main" count="280" uniqueCount="193">
  <si>
    <t>ITEM</t>
  </si>
  <si>
    <t>CÓDIGO</t>
  </si>
  <si>
    <t>FONTE</t>
  </si>
  <si>
    <t>DESCRIÇÃO DOS SERVIÇOS</t>
  </si>
  <si>
    <t>QUANT.</t>
  </si>
  <si>
    <t>VALOR (R$)</t>
  </si>
  <si>
    <t>1.1</t>
  </si>
  <si>
    <t>2.1</t>
  </si>
  <si>
    <t>2.2</t>
  </si>
  <si>
    <t>SERVIÇOS PRELIMINARES</t>
  </si>
  <si>
    <t>% ITEM</t>
  </si>
  <si>
    <t>CUSTO (R$)</t>
  </si>
  <si>
    <t>PREÇO (R$)</t>
  </si>
  <si>
    <t>SINAPI</t>
  </si>
  <si>
    <t>LOCACAO CONVENCIONAL DE OBRA, UTILIZANDO GABARITO DE TÁBUAS CORRIDAS PONTALETADAS A CADA 2,00M -  2 UTILIZAÇÕES. AF_10/2018</t>
  </si>
  <si>
    <t>INFRA -ESTRUTURA: FUNDAÇÃO</t>
  </si>
  <si>
    <t>ESCAVAÇÃO MANUAL DE VALAS. AF-03/2016</t>
  </si>
  <si>
    <t>CONCRETO FCK = 20MPA, TRAÇO 1:2,7:3 (CIMENTO/ AREIA MÉDIA/ BRITA 1)  - PREPARO MECÂNICO COM BETONEIRA 600 L. AF_07/2016</t>
  </si>
  <si>
    <t>ARMAÇÃO DE BLOCO, VIGA BALDRAME OU SAPATA UTILIZANDO AÇO CA-50 DE 8 MM - MONTAGEM. AF_06/2017</t>
  </si>
  <si>
    <t>M²</t>
  </si>
  <si>
    <t>UNID.</t>
  </si>
  <si>
    <t>M</t>
  </si>
  <si>
    <t>M³</t>
  </si>
  <si>
    <t>KG</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</si>
  <si>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</si>
  <si>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CA-60 DE 5,0 MM - MONTAGEM. AF_12/2015</t>
  </si>
  <si>
    <t>PREFEITURA MUNICIPAL DE MULITERNO RS</t>
  </si>
  <si>
    <t>PLANILHA ORÇAMENTARIA</t>
  </si>
  <si>
    <t>BDI  1</t>
  </si>
  <si>
    <t>VALOR  R$</t>
  </si>
  <si>
    <t>COMP. 1</t>
  </si>
  <si>
    <t>VALOR TOTAL R$</t>
  </si>
  <si>
    <t>CRONOGRAMA</t>
  </si>
  <si>
    <t>SAPATAS ISOLADAS PARA  APOIO DA PRÉ LAJE</t>
  </si>
  <si>
    <t>ALVENARIA DE VEDAÇÃO DE BLOCOS CERÂMICOS FURADOS NA HORIZONTAL DE 11,5X19X19CM (ESPESSURA DE 11,5CM) DE PAREDES COM ÁREA LÍEIDA MENOR QUE 6M2,  VÃOS DE ARGAMASSA DE ASSENTAMENTO COM PREPARO EM BETONEIRA. AF-06/2014</t>
  </si>
  <si>
    <t>INSTALAÇÃO DE LAJE PRE-MOLDADA CONVENCIONAL (LAJOTAS + VIGOTAS) PARA PISO, UNIDIRECIONAL, SOBRECARGA DE 200 KG/M2, ESPES. 8CM, VAO ATE 4,50 M2, COM CONCRETO ALISADO</t>
  </si>
  <si>
    <t>M3</t>
  </si>
  <si>
    <t>LANCAMENTO COM USO DE BOMBA, ADENSAMENTO E ACABAMENTO DE CONCRETO EM ESTRUTURA</t>
  </si>
  <si>
    <t>VIGAS NA FUNDAÇÃO E PRÉ LAJE:</t>
  </si>
  <si>
    <t>FABRICAÇÃO DE FÔRMA PARA VIGAS, COM MADEIRA SERRADA, E = 25 MM. AF_12/2015</t>
  </si>
  <si>
    <t xml:space="preserve">CONCRETO FCK = 20MPA, TRAÇO 1:2,7:3 (CIMENTO/ AREIA MÉDIA/ BRITA 1)  - PREPARO MECÂNICO </t>
  </si>
  <si>
    <t>M2</t>
  </si>
  <si>
    <t>COMP. 2</t>
  </si>
  <si>
    <t>1.3</t>
  </si>
  <si>
    <t>1.4</t>
  </si>
  <si>
    <t xml:space="preserve">93358 </t>
  </si>
  <si>
    <t>CALÇADA EXTERNA:</t>
  </si>
  <si>
    <t>94275</t>
  </si>
  <si>
    <t>87767</t>
  </si>
  <si>
    <t>92402</t>
  </si>
  <si>
    <t>EXECUÇÃO DE PASSEIO EM PISO INTERTRAVADO, COM BLOCO 16 FACES DE 22X11CM, ESPESSURA 6CM</t>
  </si>
  <si>
    <t>INSTALAÇÃO PISO PODOTATIL DE CONCRETO - DIRECIONAL E ALERTA, *40 X 40 X 2,5* CM</t>
  </si>
  <si>
    <t>GRADE DE ESTRUTURA METALICA</t>
  </si>
  <si>
    <t>Unidade</t>
  </si>
  <si>
    <t>COMP. 4</t>
  </si>
  <si>
    <t>ETAPA  2-  PISO PAVILHÃO PRÉ ESCOLA - (15,0M X 8,0M)</t>
  </si>
  <si>
    <t xml:space="preserve">CONCRETO FCK = 20MPA, TRAÇO 1:2,7:3 (CIMENTO/ AREIA MÉDIA/ BRITA 1) - PREPARO MECÂNICO COM BETONEIRA 600 L. </t>
  </si>
  <si>
    <t>Marivete B. Longaretti</t>
  </si>
  <si>
    <t>Eng Civil - CREA rs 076974</t>
  </si>
  <si>
    <t xml:space="preserve">                                         Prefeito Municipal de Muliterno RS</t>
  </si>
  <si>
    <t>ASSENTAMENTO DE GUIA (MEIO-FIO) EM CONCRETO PRÉ-FABRICADO, DIMENSÕES 100X15X13X20 CM</t>
  </si>
  <si>
    <t xml:space="preserve">CONTRAPISO EM ARGAMASSA TRAÇO 1:4 ( CIMENO E ARREIA), PREPARO MANUAL. APLICADO EM ÁREA MOLHADS </t>
  </si>
  <si>
    <t>SOBRE IMPERMEABILIZAÇÃO. EPESSURA 4CM.</t>
  </si>
  <si>
    <t xml:space="preserve">INSTALAÇÃO PORTÃO DE CORRER EM CHAPA TIPO PAINEL LAMBRIL QUADRADO, COM PORTAL SOCIAL COMPLETA </t>
  </si>
  <si>
    <t>MANUTENÇÃO PRE ESCOLA E PISO NA PRAÇA</t>
  </si>
  <si>
    <t>2.2.1</t>
  </si>
  <si>
    <t>2.2.2</t>
  </si>
  <si>
    <t>PREPARO DE FUNDO DE VALA COM LARGURA MENOR QUE 1,5 M, - (ACERTO DO SOLO NATURAL)</t>
  </si>
  <si>
    <t>LANCAMENTO COM USO DE BALDES, ADENSAMENTO E ACABAMENTO DE CONCRETO</t>
  </si>
  <si>
    <t>CONTINUA NA PRÓXIMA FOLHA..</t>
  </si>
  <si>
    <t>CONTINUAÇÃO:</t>
  </si>
  <si>
    <t>FORNECIMENTO E ASSENTAMENTO DE BRITA COM TRANSPORTE</t>
  </si>
  <si>
    <t>COMP. 6</t>
  </si>
  <si>
    <t>CORRIMAO EM TUBO ACO GALVANIZADO  DN 1 1/2" COM BRACADEIRA, PINTADO</t>
  </si>
  <si>
    <t>COMP. 5</t>
  </si>
  <si>
    <t xml:space="preserve">OBRA :                                </t>
  </si>
  <si>
    <t>PROPRIETÁRIO:                     PREFEITURA MUNICIPAL DE MULITERNO - RS.</t>
  </si>
  <si>
    <t>MUNICIPIO:                             MULITERNO - RS.</t>
  </si>
  <si>
    <t xml:space="preserve">             ADAIR BARILLI</t>
  </si>
  <si>
    <t>VALOR TOTAL DE PISO NA 2º ETAPA  R$</t>
  </si>
  <si>
    <t>VALOR TOTAL DA MELHORIA R$: ETAPA 1 + ETAPA 2 = TOTAL</t>
  </si>
  <si>
    <t>Continua na próxima folha  ETAPA 2</t>
  </si>
  <si>
    <t>ETAPA 1</t>
  </si>
  <si>
    <t>ETAPA 2</t>
  </si>
  <si>
    <t>1.2</t>
  </si>
  <si>
    <t>PISO PAVILHÃO</t>
  </si>
  <si>
    <t>PORCENTAGEM  NA  MELHORIA %</t>
  </si>
  <si>
    <t>TOTAL %</t>
  </si>
  <si>
    <t>PORCENTAGEM TOTAL NA MELHORIA %</t>
  </si>
  <si>
    <t xml:space="preserve">                       CRONOGRAMA  FISICO DA MELHORIA</t>
  </si>
  <si>
    <t>PRAZO DE EXECUÇÃO A CADA 30 DIAS</t>
  </si>
  <si>
    <t xml:space="preserve">MANUTENÇÃO DO PRÉDIO PRÉ ESCOLA MUNICIPAL </t>
  </si>
  <si>
    <t>LOCAL OBRA:                        RUA DONA GUILHERMINA , Nº 1225</t>
  </si>
  <si>
    <t>VALOR TOTAL DA CERCA NA  1º ETAPA  R$</t>
  </si>
  <si>
    <t xml:space="preserve">OBRA :                                     MELHORIA DO PRÉDIO PRÉ ESCOLA MUNICIPAL                              </t>
  </si>
  <si>
    <t>Responsável Técnico:</t>
  </si>
  <si>
    <t>CREA RS 076974</t>
  </si>
  <si>
    <t xml:space="preserve">          PREFEITURA  MULITERNO RS</t>
  </si>
  <si>
    <t xml:space="preserve">          RUA VINTE DE MARÇO, Nº 156</t>
  </si>
  <si>
    <t>QUADRO DE COMPOSIÇÃO BDI</t>
  </si>
  <si>
    <t>DESONERAÇÃO</t>
  </si>
  <si>
    <t>NÁO</t>
  </si>
  <si>
    <t>Conforme legislação tributária municipal, definir estimativa de percentual da base de cálculo para o ISS:</t>
  </si>
  <si>
    <t>Sobre a base de cálculo, definir a respectiva alíquota do ISS (entre 2% e 5%):</t>
  </si>
  <si>
    <t>Itens</t>
  </si>
  <si>
    <t>Siglas</t>
  </si>
  <si>
    <t>% Adotado</t>
  </si>
  <si>
    <t>Situação</t>
  </si>
  <si>
    <t>1º Quartil</t>
  </si>
  <si>
    <t>Médio</t>
  </si>
  <si>
    <t>3º Quartil</t>
  </si>
  <si>
    <t xml:space="preserve">Administração Central </t>
  </si>
  <si>
    <t>AC</t>
  </si>
  <si>
    <t>-</t>
  </si>
  <si>
    <t>Seguro e Garantia</t>
  </si>
  <si>
    <t>SG</t>
  </si>
  <si>
    <t>Risco</t>
  </si>
  <si>
    <t>R</t>
  </si>
  <si>
    <t>Despesas Financeiras</t>
  </si>
  <si>
    <t>DF</t>
  </si>
  <si>
    <t>L</t>
  </si>
  <si>
    <t>Tributos (impostos COFINS 3%, e  PIS 0,65%)</t>
  </si>
  <si>
    <t>CP</t>
  </si>
  <si>
    <t>Tributos (ISS, variável de acordo com o município)</t>
  </si>
  <si>
    <t>ISS</t>
  </si>
  <si>
    <t>Tributos (Contribuição Previdenciária sobre a Receita Bruta - 0% ou 4,5% - Desoneração)</t>
  </si>
  <si>
    <t>CPRB</t>
  </si>
  <si>
    <t>OK</t>
  </si>
  <si>
    <t>BDI SEM desoneração
(Fórmula Acórdão TCU)</t>
  </si>
  <si>
    <t>BDI PAD</t>
  </si>
  <si>
    <t>Os valores de BDI foram calculados com o emprego da fórmula:</t>
  </si>
  <si>
    <t>BDI =</t>
  </si>
  <si>
    <t xml:space="preserve">(1+ AC + S + R + G)*(1 + DF)*(1 + L)   </t>
  </si>
  <si>
    <t>( 1 - CP - ISS)</t>
  </si>
  <si>
    <t xml:space="preserve">     Declaro para os devidos fins que o regime de Contribuição Previdenciária sobre a Receita Bruta adotado para elaboração do orçamento foi SEM </t>
  </si>
  <si>
    <t>Desoneração, e que esta alternativa é a mais adequada para Administração Pública.</t>
  </si>
  <si>
    <t>Nome:</t>
  </si>
  <si>
    <t>MARIVETE BARBOSA LONGARETTI</t>
  </si>
  <si>
    <t>ADAIR BARILLI</t>
  </si>
  <si>
    <t>Título:</t>
  </si>
  <si>
    <t>ENGENHEIRO CIVIL</t>
  </si>
  <si>
    <t>Cargo:</t>
  </si>
  <si>
    <t>PREFEITO MUNICIPAL</t>
  </si>
  <si>
    <t>DATA:                     JUNHO/2021</t>
  </si>
  <si>
    <t>PROPRIETÁRIO:     PREFEITURA MUNICIPAL DE MULITERNO RS</t>
  </si>
  <si>
    <t xml:space="preserve">OBRA :                     MELHORIA DO PRÉDIO PRÉ ESCOLA MUNICIPAL                              </t>
  </si>
  <si>
    <t>LOCAL OBRA:        RUA DONA GUILHERMINA , Nº 1225</t>
  </si>
  <si>
    <t>PREFEITO:</t>
  </si>
  <si>
    <t xml:space="preserve">MELHORIA DO PRÉDIO PRÉ ESCOLA MUNICIPAL         </t>
  </si>
  <si>
    <t>INSTALAÇÃO DE GRADE DE FERRO EM BARRA DE AÇO  CHATA  25MM X 2MM, COM MONTANTE</t>
  </si>
  <si>
    <t xml:space="preserve">  </t>
  </si>
  <si>
    <t xml:space="preserve">                                          Prefeito Municipal de Muliterno RS</t>
  </si>
  <si>
    <t>kg</t>
  </si>
  <si>
    <t>ABERTURAS EM VIDRO:</t>
  </si>
  <si>
    <r>
      <rPr>
        <b/>
        <u/>
        <sz val="10"/>
        <color rgb="FF000000"/>
        <rFont val="Arial"/>
        <family val="2"/>
      </rPr>
      <t xml:space="preserve">ETAPA 1 </t>
    </r>
    <r>
      <rPr>
        <b/>
        <sz val="10"/>
        <color rgb="FF000000"/>
        <rFont val="Arial"/>
        <family val="2"/>
      </rPr>
      <t xml:space="preserve">: ABERTURAS EM VIDRO, MURO, CERCA  E CALÇADA DA FRENTE </t>
    </r>
  </si>
  <si>
    <t>COMP. 8</t>
  </si>
  <si>
    <t>INSTALAÇÃOP DE JANELA DE CORRER COM VIDRO TEMPERADO FUME , E = 10MM - 4 X ( 0,90 X 2,10)M, COM CANTONEIRA EM ALUMINIO</t>
  </si>
  <si>
    <t>EM ALUMINIO, FIXO EM ESTRUTURA METALICA</t>
  </si>
  <si>
    <t xml:space="preserve">INSTALAÇÃO DE VIDRO DE CORRER TEMPERADO FUME PARA BOX, E = 10MM -  ( 0,67 X 2,00)M, FIXO COM CANTONEIRA </t>
  </si>
  <si>
    <t xml:space="preserve">INSTALAÇÃO DE PORTAS DE CORRER COM VIDRO TEMPERADO FUME , E = 10MM - ( 2,05m X 2,82)M, COM CANTONEIRA </t>
  </si>
  <si>
    <t>EM ALUMINIO, FIXO EM ESTRUTURA  DE AÇO</t>
  </si>
  <si>
    <t xml:space="preserve">INSTALAÇÃO DE PORTAS DE CORRER COM VIDRO TEMPERADO FUME , E = 10MM - ( 2,250m X 2,82)M, COM CANTONEIRA </t>
  </si>
  <si>
    <t>DIVISÓRIA FIXA EM VIDRO TEMPERADO FUME 10MM, SEM ABERTURAS. AF- 01/2021 ( 0,53M X 2,0M)</t>
  </si>
  <si>
    <t>MERCADO</t>
  </si>
  <si>
    <t>FAIXA ADESIVA PARA VIDRO NAS PORTAS E BOX      -    7CM</t>
  </si>
  <si>
    <t>ESCAVAÇÃO MANUAL DE VALAS, COM PROFUNDIDADE MENOR OU IGUAL A 1,50M</t>
  </si>
  <si>
    <t>MURO EM PLACAS DE PRÉ MOLDADO</t>
  </si>
  <si>
    <t>INCLUIDA, COM REQUADRO, ACABAMENTO, COM TRILHOS E ROLDANAS (2,0M X 2,0M )</t>
  </si>
  <si>
    <t>INCLUIDA, COM REQUADRO, ACABAMENTO, COM TRILHOS E ROLDANAS (3,50MX 2,0M)</t>
  </si>
  <si>
    <t>PLACAS DE VEDAÇÃO EM CONCRETO EM PRÉ MOLDADO APARENTE</t>
  </si>
  <si>
    <t>COMP.3</t>
  </si>
  <si>
    <t>COMP.7</t>
  </si>
  <si>
    <t>COMP. 9</t>
  </si>
  <si>
    <t>COMP.10</t>
  </si>
  <si>
    <t>PILARES EM PRÉ MOLDADO, H = 3,00M, PERFIL (20X20)CM</t>
  </si>
  <si>
    <t xml:space="preserve">DATA:                                       NOV. /2021     </t>
  </si>
  <si>
    <t>VALOR TOTAL DA MELHORIA R$  143.695,72 + 37.058,38 =    180.754,10</t>
  </si>
  <si>
    <t xml:space="preserve"> centavos)</t>
  </si>
  <si>
    <t xml:space="preserve">R$ 180.754,10 ( Cento e oitenta mil,  setecentos e cinquenta e quatro reais e dez </t>
  </si>
  <si>
    <t>Muliterno RS, 24/11/2021</t>
  </si>
  <si>
    <t xml:space="preserve">ÁREA :                                     159,70m de muro e 120,0m²de  piso no pavilhão </t>
  </si>
  <si>
    <t>ÁREA :                                     159,70m de muro e  120,0m² de piso no Pavilhão</t>
  </si>
  <si>
    <t>ABERTURAS EM VIDRO</t>
  </si>
  <si>
    <t>MURO EM PLACAS PRÉ MOLDADO</t>
  </si>
  <si>
    <t>CALÇADA EXTERNA FRENTE</t>
  </si>
  <si>
    <t xml:space="preserve">1.4 </t>
  </si>
  <si>
    <t xml:space="preserve">VALOR TOTAL DA MELHORIA R$  143.695,72  </t>
  </si>
  <si>
    <t xml:space="preserve"> + 37.058,38 = 180.754,10</t>
  </si>
  <si>
    <t xml:space="preserve">R$ 180.754,10 ( Cento e oitenta mil,  </t>
  </si>
  <si>
    <t>setecentos e cinquenta e quatro reais e dez  centavos)</t>
  </si>
  <si>
    <t>MULITERNO RS 24  DE  NOVEMBRO DE 2021</t>
  </si>
  <si>
    <t>ÁREA :                    159,70m de muro e piso  de 120,0m²</t>
  </si>
  <si>
    <t xml:space="preserve">DATA PREÇO:        10/2021  </t>
  </si>
</sst>
</file>

<file path=xl/styles.xml><?xml version="1.0" encoding="utf-8"?>
<styleSheet xmlns="http://schemas.openxmlformats.org/spreadsheetml/2006/main">
  <numFmts count="19">
    <numFmt numFmtId="44" formatCode="_-&quot;R$&quot;\ * #,##0.00_-;\-&quot;R$&quot;\ * #,##0.00_-;_-&quot;R$&quot;\ * &quot;-&quot;??_-;_-@_-"/>
    <numFmt numFmtId="43" formatCode="_-* #,##0.00_-;\-* #,##0.00_-;_-* &quot;-&quot;??_-;_-@_-"/>
    <numFmt numFmtId="164" formatCode="_(* #,##0.00_);_(* \(#,##0.00\);_(* &quot;-&quot;??_);_(@_)"/>
    <numFmt numFmtId="165" formatCode="#,##0.00&quot; &quot;;&quot; (&quot;#,##0.00&quot;)&quot;;&quot; -&quot;#&quot; &quot;;@&quot; &quot;"/>
    <numFmt numFmtId="166" formatCode="#,##0.00&quot; &quot;;&quot;-&quot;#,##0.00&quot; &quot;;&quot; -&quot;#&quot; &quot;;@&quot; &quot;"/>
    <numFmt numFmtId="167" formatCode="[$R$-416]&quot; &quot;#,##0.00;[Red]&quot;-&quot;[$R$-416]&quot; &quot;#,##0.00"/>
    <numFmt numFmtId="168" formatCode="_-* #,##0.00\ _€_-;\-* #,##0.00\ _€_-;_-* &quot;-&quot;??\ _€_-;_-@_-"/>
    <numFmt numFmtId="169" formatCode="#\,##0."/>
    <numFmt numFmtId="170" formatCode="_(&quot;$&quot;* #,##0_);_(&quot;$&quot;* \(#,##0\);_(&quot;$&quot;* &quot;-&quot;_);_(@_)"/>
    <numFmt numFmtId="171" formatCode="_(&quot;$&quot;* #,##0.00_);_(&quot;$&quot;* \(#,##0.00\);_(&quot;$&quot;* &quot;-&quot;??_);_(@_)"/>
    <numFmt numFmtId="172" formatCode="\$#."/>
    <numFmt numFmtId="173" formatCode="#.00"/>
    <numFmt numFmtId="174" formatCode="0.00_)"/>
    <numFmt numFmtId="175" formatCode="%#.00"/>
    <numFmt numFmtId="176" formatCode="#\,##0.00"/>
    <numFmt numFmtId="177" formatCode="#,"/>
    <numFmt numFmtId="178" formatCode="_(* #,##0_);_(* \(#,##0\);_(* &quot;-&quot;_);_(@_)"/>
    <numFmt numFmtId="179" formatCode="_(* #,##0.00_);_(* \(#,##0.00\);_(* \-??_);_(@_)"/>
    <numFmt numFmtId="180" formatCode="&quot;BDI&quot;\ \=\ #.0\ %"/>
  </numFmts>
  <fonts count="80">
    <font>
      <sz val="11"/>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Arial"/>
      <family val="2"/>
    </font>
    <font>
      <sz val="10"/>
      <color rgb="FF000000"/>
      <name val="Arial1"/>
    </font>
    <font>
      <sz val="11"/>
      <color rgb="FF000000"/>
      <name val="Calibri"/>
      <family val="2"/>
    </font>
    <font>
      <b/>
      <i/>
      <sz val="16"/>
      <color rgb="FF000000"/>
      <name val="Arial"/>
      <family val="2"/>
    </font>
    <font>
      <b/>
      <i/>
      <u/>
      <sz val="11"/>
      <color rgb="FF000000"/>
      <name val="Arial"/>
      <family val="2"/>
    </font>
    <font>
      <sz val="11"/>
      <color rgb="FF000000"/>
      <name val="Arial"/>
      <family val="2"/>
    </font>
    <font>
      <sz val="16"/>
      <name val="Arial"/>
      <family val="2"/>
    </font>
    <font>
      <sz val="11"/>
      <color indexed="8"/>
      <name val="Calibri"/>
      <family val="2"/>
    </font>
    <font>
      <sz val="10"/>
      <name val="Arial"/>
      <family val="2"/>
    </font>
    <font>
      <u/>
      <sz val="11"/>
      <color indexed="12"/>
      <name val="Arial"/>
      <family val="2"/>
    </font>
    <font>
      <sz val="10"/>
      <name val="Arial"/>
      <family val="2"/>
    </font>
    <font>
      <sz val="10"/>
      <name val="Arial"/>
      <family val="2"/>
    </font>
    <font>
      <sz val="10"/>
      <name val="Arial"/>
      <family val="2"/>
    </font>
    <font>
      <sz val="10"/>
      <color indexed="8"/>
      <name val="Arial"/>
      <family val="2"/>
    </font>
    <font>
      <sz val="10"/>
      <name val="MS Sans Serif"/>
      <family val="2"/>
    </font>
    <font>
      <sz val="10"/>
      <name val="Times New Roman"/>
      <family val="1"/>
    </font>
    <font>
      <sz val="10"/>
      <name val="Times New Roman"/>
      <family val="1"/>
    </font>
    <font>
      <sz val="10"/>
      <color indexed="8"/>
      <name val="MS Sans Serif"/>
      <family val="2"/>
    </font>
    <font>
      <sz val="1"/>
      <color indexed="8"/>
      <name val="Courier"/>
      <family val="3"/>
    </font>
    <font>
      <u/>
      <sz val="6"/>
      <color indexed="36"/>
      <name val="MS Sans Serif"/>
      <family val="2"/>
    </font>
    <font>
      <sz val="8"/>
      <name val="Arial"/>
      <family val="2"/>
    </font>
    <font>
      <sz val="10"/>
      <name val="Courier"/>
      <family val="3"/>
    </font>
    <font>
      <sz val="12"/>
      <name val="Times New Roman"/>
      <family val="1"/>
    </font>
    <font>
      <b/>
      <i/>
      <sz val="16"/>
      <name val="Helv"/>
    </font>
    <font>
      <b/>
      <sz val="14"/>
      <name val="Arial"/>
      <family val="2"/>
    </font>
    <font>
      <sz val="1"/>
      <color indexed="18"/>
      <name val="Courier"/>
      <family val="3"/>
    </font>
    <font>
      <b/>
      <sz val="1"/>
      <color indexed="8"/>
      <name val="Courier"/>
      <family val="3"/>
    </font>
    <font>
      <sz val="10"/>
      <name val="Arial"/>
      <family val="2"/>
    </font>
    <font>
      <b/>
      <sz val="16"/>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2"/>
      <name val="Arial"/>
      <family val="2"/>
    </font>
    <font>
      <b/>
      <sz val="10"/>
      <color theme="0"/>
      <name val="Arial"/>
      <family val="2"/>
    </font>
    <font>
      <b/>
      <sz val="8"/>
      <name val="Arial"/>
      <family val="2"/>
    </font>
    <font>
      <sz val="8"/>
      <color rgb="FF000000"/>
      <name val="Arial"/>
      <family val="2"/>
    </font>
    <font>
      <sz val="8"/>
      <color rgb="FF000000"/>
      <name val="Calibri"/>
      <family val="2"/>
      <scheme val="minor"/>
    </font>
    <font>
      <b/>
      <sz val="9"/>
      <name val="Arial"/>
      <family val="2"/>
    </font>
    <font>
      <b/>
      <sz val="8"/>
      <color rgb="FF000000"/>
      <name val="Arial"/>
      <family val="2"/>
    </font>
    <font>
      <b/>
      <sz val="10"/>
      <color rgb="FF000000"/>
      <name val="Arial"/>
      <family val="2"/>
    </font>
    <font>
      <sz val="7"/>
      <color rgb="FF000000"/>
      <name val="Arial"/>
      <family val="2"/>
    </font>
    <font>
      <b/>
      <sz val="7"/>
      <name val="Arial"/>
      <family val="2"/>
    </font>
    <font>
      <sz val="7"/>
      <color rgb="FF000000"/>
      <name val="Calibri"/>
      <family val="2"/>
      <scheme val="minor"/>
    </font>
    <font>
      <sz val="7"/>
      <name val="Arial"/>
      <family val="2"/>
    </font>
    <font>
      <sz val="7"/>
      <name val="Arial1"/>
    </font>
    <font>
      <sz val="7"/>
      <name val="Calibri"/>
      <family val="2"/>
    </font>
    <font>
      <b/>
      <u/>
      <sz val="10"/>
      <color rgb="FF000000"/>
      <name val="Arial"/>
      <family val="2"/>
    </font>
    <font>
      <sz val="9"/>
      <color rgb="FF000000"/>
      <name val="Arial"/>
      <family val="2"/>
    </font>
    <font>
      <b/>
      <sz val="11"/>
      <color rgb="FF000000"/>
      <name val="Arial"/>
      <family val="2"/>
    </font>
    <font>
      <sz val="10"/>
      <color rgb="FF000000"/>
      <name val="Arial"/>
      <family val="2"/>
    </font>
    <font>
      <sz val="12"/>
      <name val="Arial"/>
      <family val="2"/>
    </font>
    <font>
      <sz val="12"/>
      <color rgb="FF000000"/>
      <name val="Arial"/>
      <family val="2"/>
    </font>
    <font>
      <sz val="9"/>
      <name val="Arial"/>
      <family val="2"/>
    </font>
  </fonts>
  <fills count="3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52"/>
        <bgColor indexed="64"/>
      </patternFill>
    </fill>
    <fill>
      <patternFill patternType="solid">
        <fgColor indexed="26"/>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2373">
    <xf numFmtId="0" fontId="0" fillId="0" borderId="0"/>
    <xf numFmtId="0" fontId="16" fillId="0" borderId="0" applyNumberFormat="0" applyBorder="0" applyProtection="0"/>
    <xf numFmtId="0" fontId="16" fillId="0" borderId="0" applyNumberFormat="0" applyBorder="0" applyProtection="0"/>
    <xf numFmtId="165" fontId="16" fillId="0" borderId="0" applyBorder="0" applyProtection="0"/>
    <xf numFmtId="165" fontId="16" fillId="0" borderId="0" applyBorder="0" applyProtection="0"/>
    <xf numFmtId="0" fontId="17" fillId="0" borderId="0" applyNumberFormat="0" applyBorder="0" applyProtection="0"/>
    <xf numFmtId="0" fontId="16" fillId="0" borderId="0" applyNumberFormat="0" applyBorder="0" applyProtection="0"/>
    <xf numFmtId="166" fontId="17" fillId="0" borderId="0" applyBorder="0" applyProtection="0"/>
    <xf numFmtId="0" fontId="18" fillId="0" borderId="0" applyNumberFormat="0" applyBorder="0" applyProtection="0">
      <alignment horizontal="center"/>
    </xf>
    <xf numFmtId="0" fontId="18" fillId="0" borderId="0" applyNumberFormat="0" applyBorder="0" applyProtection="0">
      <alignment horizontal="center" textRotation="90"/>
    </xf>
    <xf numFmtId="0" fontId="13" fillId="0" borderId="0"/>
    <xf numFmtId="9" fontId="13" fillId="0" borderId="0" applyFont="0" applyFill="0" applyBorder="0" applyAlignment="0" applyProtection="0"/>
    <xf numFmtId="0" fontId="19" fillId="0" borderId="0" applyNumberFormat="0" applyBorder="0" applyProtection="0"/>
    <xf numFmtId="167" fontId="19" fillId="0" borderId="0" applyBorder="0" applyProtection="0"/>
    <xf numFmtId="164" fontId="15" fillId="0" borderId="0" applyFont="0" applyFill="0" applyBorder="0" applyAlignment="0" applyProtection="0"/>
    <xf numFmtId="164" fontId="13" fillId="0" borderId="0" applyFont="0" applyFill="0" applyBorder="0" applyAlignment="0" applyProtection="0"/>
    <xf numFmtId="165" fontId="16" fillId="0" borderId="0" applyBorder="0" applyProtection="0"/>
    <xf numFmtId="0" fontId="13" fillId="0" borderId="0"/>
    <xf numFmtId="0" fontId="13" fillId="0" borderId="0"/>
    <xf numFmtId="0" fontId="13" fillId="0" borderId="0"/>
    <xf numFmtId="0" fontId="20" fillId="0" borderId="0"/>
    <xf numFmtId="164" fontId="13" fillId="0" borderId="0" applyFont="0" applyFill="0" applyBorder="0" applyAlignment="0" applyProtection="0"/>
    <xf numFmtId="164" fontId="15" fillId="0" borderId="0" applyFont="0" applyFill="0" applyBorder="0" applyAlignment="0" applyProtection="0"/>
    <xf numFmtId="0" fontId="12" fillId="0" borderId="0"/>
    <xf numFmtId="0" fontId="11" fillId="0" borderId="0"/>
    <xf numFmtId="0" fontId="23" fillId="0" borderId="0"/>
    <xf numFmtId="164" fontId="15" fillId="0" borderId="0" applyFont="0" applyFill="0" applyBorder="0" applyAlignment="0" applyProtection="0"/>
    <xf numFmtId="0" fontId="20" fillId="0" borderId="0"/>
    <xf numFmtId="164" fontId="13" fillId="0" borderId="0" applyFont="0" applyFill="0" applyBorder="0" applyAlignment="0" applyProtection="0"/>
    <xf numFmtId="9" fontId="13" fillId="0" borderId="0" applyFont="0" applyFill="0" applyBorder="0" applyAlignment="0" applyProtection="0"/>
    <xf numFmtId="0" fontId="17" fillId="0" borderId="0" applyNumberFormat="0" applyBorder="0" applyProtection="0"/>
    <xf numFmtId="0" fontId="24" fillId="0" borderId="0" applyNumberFormat="0" applyFill="0" applyBorder="0" applyAlignment="0" applyProtection="0">
      <alignment vertical="top"/>
      <protection locked="0"/>
    </xf>
    <xf numFmtId="44"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5" fillId="0" borderId="0" applyFont="0" applyFill="0" applyBorder="0" applyAlignment="0" applyProtection="0"/>
    <xf numFmtId="164" fontId="13" fillId="0" borderId="0" applyFont="0" applyFill="0" applyBorder="0" applyAlignment="0" applyProtection="0"/>
    <xf numFmtId="0" fontId="13" fillId="0" borderId="0"/>
    <xf numFmtId="0" fontId="25" fillId="0" borderId="0"/>
    <xf numFmtId="0" fontId="22" fillId="0" borderId="0"/>
    <xf numFmtId="0" fontId="10" fillId="0" borderId="0"/>
    <xf numFmtId="9" fontId="20" fillId="0" borderId="0" applyFont="0" applyFill="0" applyBorder="0" applyAlignment="0" applyProtection="0"/>
    <xf numFmtId="164" fontId="25"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9" fontId="20" fillId="0" borderId="0" applyFont="0" applyFill="0" applyBorder="0" applyAlignment="0" applyProtection="0"/>
    <xf numFmtId="0" fontId="9" fillId="0" borderId="0"/>
    <xf numFmtId="0" fontId="9" fillId="0" borderId="0"/>
    <xf numFmtId="0" fontId="13" fillId="0" borderId="0"/>
    <xf numFmtId="0" fontId="9" fillId="0" borderId="0"/>
    <xf numFmtId="164" fontId="13" fillId="0" borderId="0" applyFont="0" applyFill="0" applyBorder="0" applyAlignment="0" applyProtection="0"/>
    <xf numFmtId="0" fontId="26" fillId="0" borderId="0"/>
    <xf numFmtId="0" fontId="27"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164" fontId="30" fillId="0" borderId="0" applyFont="0" applyFill="0" applyBorder="0" applyAlignment="0" applyProtection="0"/>
    <xf numFmtId="0" fontId="31" fillId="0" borderId="0"/>
    <xf numFmtId="9" fontId="30" fillId="0" borderId="0" applyFont="0" applyFill="0" applyBorder="0" applyAlignment="0" applyProtection="0"/>
    <xf numFmtId="0" fontId="32" fillId="0" borderId="0"/>
    <xf numFmtId="168" fontId="13" fillId="0" borderId="0" applyFont="0" applyFill="0" applyBorder="0" applyAlignment="0" applyProtection="0"/>
    <xf numFmtId="169" fontId="33" fillId="0" borderId="0">
      <protection locked="0"/>
    </xf>
    <xf numFmtId="0" fontId="14" fillId="6" borderId="17" applyFill="0" applyBorder="0" applyAlignment="0" applyProtection="0">
      <alignment vertical="center"/>
      <protection locked="0"/>
    </xf>
    <xf numFmtId="170" fontId="13" fillId="0" borderId="0" applyFont="0" applyFill="0" applyBorder="0" applyAlignment="0" applyProtection="0"/>
    <xf numFmtId="171" fontId="13" fillId="0" borderId="0" applyFont="0" applyFill="0" applyBorder="0" applyAlignment="0" applyProtection="0"/>
    <xf numFmtId="172" fontId="33" fillId="0" borderId="0">
      <protection locked="0"/>
    </xf>
    <xf numFmtId="0" fontId="33" fillId="0" borderId="0">
      <protection locked="0"/>
    </xf>
    <xf numFmtId="0" fontId="33" fillId="0" borderId="0">
      <protection locked="0"/>
    </xf>
    <xf numFmtId="173" fontId="33" fillId="0" borderId="0">
      <protection locked="0"/>
    </xf>
    <xf numFmtId="173" fontId="33" fillId="0" borderId="0">
      <protection locked="0"/>
    </xf>
    <xf numFmtId="0" fontId="34" fillId="0" borderId="0" applyNumberFormat="0" applyFill="0" applyBorder="0" applyAlignment="0" applyProtection="0">
      <alignment vertical="top"/>
      <protection locked="0"/>
    </xf>
    <xf numFmtId="38" fontId="35" fillId="2" borderId="0" applyNumberFormat="0" applyBorder="0" applyAlignment="0" applyProtection="0"/>
    <xf numFmtId="0" fontId="33" fillId="0" borderId="0">
      <protection locked="0"/>
    </xf>
    <xf numFmtId="0" fontId="33" fillId="0" borderId="0">
      <protection locked="0"/>
    </xf>
    <xf numFmtId="0" fontId="36" fillId="0" borderId="0"/>
    <xf numFmtId="10" fontId="35" fillId="7" borderId="1" applyNumberFormat="0" applyBorder="0" applyAlignment="0" applyProtection="0"/>
    <xf numFmtId="0" fontId="13" fillId="0" borderId="0">
      <alignment horizontal="centerContinuous" vertical="justify"/>
    </xf>
    <xf numFmtId="0" fontId="37" fillId="0" borderId="0" applyAlignment="0">
      <alignment horizontal="center"/>
    </xf>
    <xf numFmtId="174" fontId="38" fillId="0" borderId="0"/>
    <xf numFmtId="0" fontId="39" fillId="0" borderId="0">
      <alignment horizontal="left" vertical="center" indent="12"/>
    </xf>
    <xf numFmtId="0" fontId="35" fillId="0" borderId="17" applyBorder="0">
      <alignment horizontal="left" vertical="center" wrapText="1" indent="2"/>
      <protection locked="0"/>
    </xf>
    <xf numFmtId="0" fontId="35" fillId="0" borderId="17" applyBorder="0">
      <alignment horizontal="left" vertical="center" wrapText="1" indent="3"/>
      <protection locked="0"/>
    </xf>
    <xf numFmtId="10" fontId="13" fillId="0" borderId="0" applyFont="0" applyFill="0" applyBorder="0" applyAlignment="0" applyProtection="0"/>
    <xf numFmtId="175" fontId="33" fillId="0" borderId="0">
      <protection locked="0"/>
    </xf>
    <xf numFmtId="175" fontId="33" fillId="0" borderId="0">
      <protection locked="0"/>
    </xf>
    <xf numFmtId="176" fontId="33" fillId="0" borderId="0">
      <protection locked="0"/>
    </xf>
    <xf numFmtId="38" fontId="29" fillId="0" borderId="0" applyFont="0" applyFill="0" applyBorder="0" applyAlignment="0" applyProtection="0"/>
    <xf numFmtId="177" fontId="40" fillId="0" borderId="0">
      <protection locked="0"/>
    </xf>
    <xf numFmtId="178" fontId="30" fillId="0" borderId="0" applyFont="0" applyFill="0" applyBorder="0" applyAlignment="0" applyProtection="0"/>
    <xf numFmtId="0" fontId="29" fillId="0" borderId="0"/>
    <xf numFmtId="0" fontId="41" fillId="0" borderId="0">
      <protection locked="0"/>
    </xf>
    <xf numFmtId="0" fontId="41" fillId="0" borderId="0">
      <protection locked="0"/>
    </xf>
    <xf numFmtId="0" fontId="6" fillId="0" borderId="0"/>
    <xf numFmtId="43" fontId="6" fillId="0" borderId="0" applyFont="0" applyFill="0" applyBorder="0" applyAlignment="0" applyProtection="0"/>
    <xf numFmtId="9" fontId="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applyFont="0" applyFill="0" applyBorder="0" applyAlignment="0" applyProtection="0"/>
    <xf numFmtId="0" fontId="5" fillId="0" borderId="0"/>
    <xf numFmtId="0" fontId="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3" fillId="0" borderId="0"/>
    <xf numFmtId="0" fontId="2" fillId="0" borderId="0"/>
    <xf numFmtId="43" fontId="2"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43" fontId="1" fillId="0" borderId="0" applyFont="0" applyFill="0" applyBorder="0" applyAlignment="0" applyProtection="0"/>
    <xf numFmtId="0" fontId="1" fillId="0" borderId="0"/>
    <xf numFmtId="0" fontId="1" fillId="0" borderId="0"/>
    <xf numFmtId="0" fontId="1" fillId="0" borderId="0"/>
    <xf numFmtId="0" fontId="13"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4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3" fillId="0" borderId="0"/>
    <xf numFmtId="0" fontId="28" fillId="0" borderId="0"/>
    <xf numFmtId="9" fontId="13" fillId="0" borderId="0" applyFont="0" applyFill="0" applyBorder="0" applyAlignment="0" applyProtection="0"/>
    <xf numFmtId="164" fontId="13" fillId="0" borderId="0" applyFont="0" applyFill="0" applyBorder="0" applyAlignment="0" applyProtection="0"/>
    <xf numFmtId="0" fontId="13" fillId="0" borderId="0"/>
    <xf numFmtId="164" fontId="13" fillId="0" borderId="0" applyFont="0" applyFill="0" applyBorder="0" applyAlignment="0" applyProtection="0"/>
    <xf numFmtId="0" fontId="13" fillId="0" borderId="0"/>
    <xf numFmtId="0" fontId="1" fillId="0" borderId="0"/>
    <xf numFmtId="0" fontId="13" fillId="0" borderId="0"/>
    <xf numFmtId="0" fontId="13"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horizontal="centerContinuous" vertical="justify"/>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10"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3" fillId="0" borderId="0" applyFont="0" applyFill="0" applyBorder="0" applyAlignment="0" applyProtection="0"/>
    <xf numFmtId="43" fontId="1"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164" fontId="1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3" fillId="0" borderId="0"/>
    <xf numFmtId="0" fontId="1" fillId="0" borderId="0"/>
    <xf numFmtId="0" fontId="1" fillId="0" borderId="0"/>
    <xf numFmtId="0" fontId="1" fillId="0" borderId="0"/>
    <xf numFmtId="164"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0" fontId="1" fillId="0" borderId="0"/>
    <xf numFmtId="0" fontId="13" fillId="0" borderId="0"/>
    <xf numFmtId="0" fontId="13"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horizontal="centerContinuous" vertical="justify"/>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10"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3" fillId="0" borderId="0" applyFont="0" applyFill="0" applyBorder="0" applyAlignment="0" applyProtection="0"/>
    <xf numFmtId="43" fontId="1"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164" fontId="1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3" fillId="0" borderId="0">
      <alignment horizontal="centerContinuous" vertical="justify"/>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0"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3" fillId="0" borderId="0" applyFont="0" applyFill="0" applyBorder="0" applyAlignment="0" applyProtection="0"/>
    <xf numFmtId="43" fontId="1"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3" fillId="0" borderId="0"/>
    <xf numFmtId="0" fontId="13" fillId="0" borderId="0"/>
    <xf numFmtId="0" fontId="1" fillId="0" borderId="0"/>
    <xf numFmtId="0" fontId="1" fillId="0" borderId="0"/>
    <xf numFmtId="43" fontId="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64" fontId="13"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3"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64" fontId="13" fillId="0" borderId="0" applyFont="0" applyFill="0" applyBorder="0" applyAlignment="0" applyProtection="0"/>
    <xf numFmtId="0" fontId="1" fillId="0" borderId="0"/>
    <xf numFmtId="9" fontId="13" fillId="0" borderId="0" applyFont="0" applyFill="0" applyBorder="0" applyAlignment="0" applyProtection="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164"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3" fillId="0" borderId="0"/>
    <xf numFmtId="0" fontId="28" fillId="0" borderId="0"/>
    <xf numFmtId="9" fontId="13"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3" fillId="0" borderId="0">
      <alignment horizontal="centerContinuous" vertical="justify"/>
    </xf>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0"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1"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22" fillId="17" borderId="0" applyNumberFormat="0" applyBorder="0" applyAlignment="0" applyProtection="0"/>
    <xf numFmtId="0" fontId="1" fillId="0" borderId="0"/>
    <xf numFmtId="0" fontId="45" fillId="19" borderId="0" applyNumberFormat="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29"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47" fillId="22" borderId="22" applyNumberForma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5" fillId="20"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2" fillId="9" borderId="0" applyNumberFormat="0" applyBorder="0" applyAlignment="0" applyProtection="0"/>
    <xf numFmtId="0" fontId="22"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26" borderId="0" applyNumberFormat="0" applyBorder="0" applyAlignment="0" applyProtection="0"/>
    <xf numFmtId="43" fontId="1" fillId="0" borderId="0" applyFont="0" applyFill="0" applyBorder="0" applyAlignment="0" applyProtection="0"/>
    <xf numFmtId="0" fontId="22" fillId="13" borderId="0" applyNumberFormat="0" applyBorder="0" applyAlignment="0" applyProtection="0"/>
    <xf numFmtId="43" fontId="1" fillId="0" borderId="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2" fillId="10"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20"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3" fillId="0" borderId="0"/>
    <xf numFmtId="0" fontId="53" fillId="22" borderId="26" applyNumberFormat="0" applyAlignment="0" applyProtection="0"/>
    <xf numFmtId="0" fontId="1" fillId="0" borderId="0"/>
    <xf numFmtId="43" fontId="1" fillId="0" borderId="0" applyFont="0" applyFill="0" applyBorder="0" applyAlignment="0" applyProtection="0"/>
    <xf numFmtId="0" fontId="1" fillId="0" borderId="0"/>
    <xf numFmtId="0" fontId="1" fillId="0" borderId="0"/>
    <xf numFmtId="9" fontId="2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55" fillId="0" borderId="0" applyNumberFormat="0" applyFill="0" applyBorder="0" applyAlignment="0" applyProtection="0"/>
    <xf numFmtId="43" fontId="1" fillId="0" borderId="0" applyFont="0" applyFill="0" applyBorder="0" applyAlignment="0" applyProtection="0"/>
    <xf numFmtId="0" fontId="1" fillId="0" borderId="0"/>
    <xf numFmtId="164"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50" fillId="13" borderId="22" applyNumberForma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3" fillId="29" borderId="25" applyNumberForma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51" fillId="9"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2" fillId="11" borderId="0" applyNumberFormat="0" applyBorder="0" applyAlignment="0" applyProtection="0"/>
    <xf numFmtId="0" fontId="48" fillId="23" borderId="23" applyNumberForma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79" fontId="13" fillId="0" borderId="0" applyFill="0" applyBorder="0" applyAlignment="0" applyProtection="0"/>
    <xf numFmtId="9" fontId="1" fillId="0" borderId="0" applyFont="0" applyFill="0" applyBorder="0" applyAlignment="0" applyProtection="0"/>
    <xf numFmtId="0" fontId="52" fillId="28" borderId="0" applyNumberFormat="0" applyBorder="0" applyAlignment="0" applyProtection="0"/>
    <xf numFmtId="0" fontId="1" fillId="0" borderId="0"/>
    <xf numFmtId="0" fontId="1" fillId="0" borderId="0"/>
    <xf numFmtId="0" fontId="57" fillId="0" borderId="28" applyNumberFormat="0" applyFill="0" applyAlignment="0" applyProtection="0"/>
    <xf numFmtId="0" fontId="1" fillId="0" borderId="0"/>
    <xf numFmtId="0" fontId="1" fillId="0" borderId="0"/>
    <xf numFmtId="0" fontId="46" fillId="10" borderId="0" applyNumberFormat="0" applyBorder="0" applyAlignment="0" applyProtection="0"/>
    <xf numFmtId="43" fontId="1" fillId="0" borderId="0" applyFont="0" applyFill="0" applyBorder="0" applyAlignment="0" applyProtection="0"/>
    <xf numFmtId="0" fontId="13" fillId="0" borderId="0"/>
    <xf numFmtId="9" fontId="1" fillId="0" borderId="0" applyFont="0" applyFill="0" applyBorder="0" applyAlignment="0" applyProtection="0"/>
    <xf numFmtId="43" fontId="1" fillId="0" borderId="0" applyFont="0" applyFill="0" applyBorder="0" applyAlignment="0" applyProtection="0"/>
    <xf numFmtId="0" fontId="49" fillId="0" borderId="24" applyNumberFormat="0" applyFill="0" applyAlignment="0" applyProtection="0"/>
    <xf numFmtId="0" fontId="58" fillId="0" borderId="29" applyNumberFormat="0" applyFill="0" applyAlignment="0" applyProtection="0"/>
    <xf numFmtId="0" fontId="1" fillId="0" borderId="0"/>
    <xf numFmtId="0" fontId="1" fillId="0" borderId="0"/>
    <xf numFmtId="0" fontId="45" fillId="2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1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45" fillId="16" borderId="0" applyNumberFormat="0" applyBorder="0" applyAlignment="0" applyProtection="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45" fillId="2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3" fillId="0" borderId="0"/>
    <xf numFmtId="0" fontId="22" fillId="16" borderId="0" applyNumberFormat="0" applyBorder="0" applyAlignment="0" applyProtection="0"/>
    <xf numFmtId="0" fontId="45" fillId="25" borderId="0" applyNumberFormat="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45" fillId="20" borderId="0" applyNumberFormat="0" applyBorder="0" applyAlignment="0" applyProtection="0"/>
    <xf numFmtId="0" fontId="1" fillId="0" borderId="0"/>
    <xf numFmtId="43" fontId="1" fillId="0" borderId="0" applyFont="0" applyFill="0" applyBorder="0" applyAlignment="0" applyProtection="0"/>
    <xf numFmtId="0" fontId="13" fillId="0" borderId="0"/>
    <xf numFmtId="0" fontId="45" fillId="19"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58"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45" fillId="18" borderId="0" applyNumberFormat="0" applyBorder="0" applyAlignment="0" applyProtection="0"/>
    <xf numFmtId="0" fontId="13" fillId="0" borderId="0"/>
    <xf numFmtId="0" fontId="1" fillId="0" borderId="0"/>
    <xf numFmtId="0" fontId="13" fillId="0" borderId="0"/>
    <xf numFmtId="43" fontId="1" fillId="0" borderId="0" applyFont="0" applyFill="0" applyBorder="0" applyAlignment="0" applyProtection="0"/>
    <xf numFmtId="0" fontId="1" fillId="0" borderId="0"/>
    <xf numFmtId="0" fontId="22" fillId="12"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45" fillId="24"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29"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22" fillId="11" borderId="0" applyNumberFormat="0" applyBorder="0" applyAlignment="0" applyProtection="0"/>
    <xf numFmtId="0" fontId="1" fillId="0" borderId="0"/>
    <xf numFmtId="0" fontId="1" fillId="0" borderId="0"/>
    <xf numFmtId="0" fontId="1" fillId="0" borderId="0"/>
    <xf numFmtId="0" fontId="45" fillId="15" borderId="0" applyNumberFormat="0" applyBorder="0" applyAlignment="0" applyProtection="0"/>
    <xf numFmtId="0" fontId="22" fillId="8" borderId="0" applyNumberFormat="0" applyBorder="0" applyAlignment="0" applyProtection="0"/>
    <xf numFmtId="43" fontId="1" fillId="0" borderId="0" applyFont="0" applyFill="0" applyBorder="0" applyAlignment="0" applyProtection="0"/>
    <xf numFmtId="0" fontId="56" fillId="0" borderId="27" applyNumberFormat="0" applyFill="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xf numFmtId="0" fontId="1" fillId="0" borderId="0"/>
    <xf numFmtId="43" fontId="1" fillId="0" borderId="0" applyFont="0" applyFill="0" applyBorder="0" applyAlignment="0" applyProtection="0"/>
    <xf numFmtId="0" fontId="1" fillId="0" borderId="0"/>
    <xf numFmtId="0" fontId="29"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20" fillId="0" borderId="0" applyFont="0" applyFill="0" applyBorder="0" applyAlignment="0" applyProtection="0"/>
    <xf numFmtId="0" fontId="79" fillId="0" borderId="0"/>
  </cellStyleXfs>
  <cellXfs count="337">
    <xf numFmtId="0" fontId="0" fillId="0" borderId="0" xfId="0"/>
    <xf numFmtId="0" fontId="13" fillId="0" borderId="0" xfId="10"/>
    <xf numFmtId="0" fontId="0" fillId="0" borderId="0" xfId="0"/>
    <xf numFmtId="0" fontId="13" fillId="3" borderId="19" xfId="10" applyFill="1" applyBorder="1" applyAlignment="1">
      <alignment horizontal="center"/>
    </xf>
    <xf numFmtId="0" fontId="13" fillId="3" borderId="20" xfId="10" applyFill="1" applyBorder="1" applyAlignment="1">
      <alignment horizontal="center"/>
    </xf>
    <xf numFmtId="0" fontId="13" fillId="0" borderId="21" xfId="10" applyBorder="1"/>
    <xf numFmtId="0" fontId="13" fillId="0" borderId="18" xfId="10" applyBorder="1" applyAlignment="1">
      <alignment horizontal="center"/>
    </xf>
    <xf numFmtId="0" fontId="13" fillId="0" borderId="18" xfId="10" applyBorder="1"/>
    <xf numFmtId="0" fontId="13" fillId="0" borderId="10" xfId="10" applyBorder="1" applyAlignment="1">
      <alignment horizontal="center"/>
    </xf>
    <xf numFmtId="10" fontId="0" fillId="0" borderId="1" xfId="11" applyNumberFormat="1" applyFont="1" applyBorder="1" applyAlignment="1">
      <alignment horizontal="center"/>
    </xf>
    <xf numFmtId="10" fontId="0" fillId="0" borderId="1" xfId="11" applyNumberFormat="1" applyFont="1" applyBorder="1"/>
    <xf numFmtId="0" fontId="13" fillId="0" borderId="1" xfId="10" applyBorder="1"/>
    <xf numFmtId="164" fontId="13" fillId="0" borderId="1" xfId="10" applyNumberFormat="1" applyBorder="1"/>
    <xf numFmtId="9" fontId="13" fillId="5" borderId="1" xfId="11" applyFont="1" applyFill="1" applyBorder="1"/>
    <xf numFmtId="9" fontId="13" fillId="0" borderId="1" xfId="11" applyFont="1" applyFill="1" applyBorder="1"/>
    <xf numFmtId="164" fontId="0" fillId="0" borderId="1" xfId="45" applyFont="1" applyBorder="1"/>
    <xf numFmtId="0" fontId="13" fillId="0" borderId="0" xfId="10" applyFont="1" applyFill="1" applyBorder="1" applyAlignment="1">
      <alignment vertical="center" wrapText="1"/>
    </xf>
    <xf numFmtId="164" fontId="13" fillId="0" borderId="0" xfId="26" applyFont="1" applyFill="1" applyAlignment="1">
      <alignment vertical="center"/>
    </xf>
    <xf numFmtId="0" fontId="13" fillId="0" borderId="0" xfId="10" applyFont="1" applyFill="1" applyBorder="1" applyAlignment="1">
      <alignment vertical="center"/>
    </xf>
    <xf numFmtId="0" fontId="13" fillId="0" borderId="0" xfId="10" applyFont="1" applyFill="1" applyAlignment="1">
      <alignment horizontal="center" vertical="center"/>
    </xf>
    <xf numFmtId="0" fontId="13" fillId="0" borderId="0" xfId="10" applyFont="1" applyFill="1" applyAlignment="1">
      <alignment horizontal="center"/>
    </xf>
    <xf numFmtId="0" fontId="13" fillId="0" borderId="0" xfId="10" applyFont="1" applyFill="1" applyAlignment="1">
      <alignment horizontal="left" vertical="center"/>
    </xf>
    <xf numFmtId="164" fontId="13" fillId="0" borderId="0" xfId="26" applyFont="1" applyFill="1" applyAlignment="1">
      <alignment horizontal="center" vertical="center"/>
    </xf>
    <xf numFmtId="0" fontId="13" fillId="0" borderId="6" xfId="10" applyFont="1" applyFill="1" applyBorder="1" applyAlignment="1">
      <alignment vertical="center" wrapText="1"/>
    </xf>
    <xf numFmtId="0" fontId="21" fillId="0" borderId="6" xfId="10" applyFont="1" applyFill="1" applyBorder="1" applyAlignment="1">
      <alignment vertical="center" wrapText="1"/>
    </xf>
    <xf numFmtId="0" fontId="14" fillId="0" borderId="0" xfId="10" applyFont="1" applyFill="1" applyBorder="1" applyAlignment="1">
      <alignment horizontal="center" vertical="center"/>
    </xf>
    <xf numFmtId="0" fontId="13" fillId="0" borderId="0" xfId="10" applyFont="1" applyFill="1" applyAlignment="1">
      <alignment vertical="center"/>
    </xf>
    <xf numFmtId="0" fontId="13" fillId="0" borderId="0" xfId="10" applyFont="1" applyFill="1" applyBorder="1" applyAlignment="1">
      <alignment horizontal="center" vertical="center"/>
    </xf>
    <xf numFmtId="0" fontId="0" fillId="0" borderId="0" xfId="0"/>
    <xf numFmtId="0" fontId="13" fillId="0" borderId="0" xfId="10" applyFont="1" applyFill="1" applyAlignment="1">
      <alignment vertical="center"/>
    </xf>
    <xf numFmtId="0" fontId="13" fillId="0" borderId="0" xfId="10" applyFont="1" applyFill="1" applyBorder="1" applyAlignment="1">
      <alignment horizontal="center" vertical="center"/>
    </xf>
    <xf numFmtId="0" fontId="13" fillId="0" borderId="0" xfId="174" applyFont="1" applyAlignment="1">
      <alignment vertical="center"/>
    </xf>
    <xf numFmtId="0" fontId="13" fillId="0" borderId="0" xfId="174" applyFont="1" applyBorder="1" applyAlignment="1">
      <alignment horizontal="center" vertical="center"/>
    </xf>
    <xf numFmtId="49" fontId="13" fillId="0" borderId="1" xfId="10" applyNumberFormat="1" applyFont="1" applyFill="1" applyBorder="1"/>
    <xf numFmtId="0" fontId="13" fillId="0" borderId="1" xfId="10" applyFont="1" applyFill="1" applyBorder="1"/>
    <xf numFmtId="0" fontId="43" fillId="0" borderId="0" xfId="10" applyFont="1" applyFill="1" applyBorder="1" applyAlignment="1">
      <alignment horizontal="center" vertical="center" wrapText="1"/>
    </xf>
    <xf numFmtId="0" fontId="14" fillId="0" borderId="5" xfId="0" applyFont="1" applyBorder="1" applyAlignment="1">
      <alignment horizontal="left"/>
    </xf>
    <xf numFmtId="0" fontId="14" fillId="0" borderId="0" xfId="0" applyFont="1" applyBorder="1"/>
    <xf numFmtId="0" fontId="14" fillId="0" borderId="0" xfId="0" quotePrefix="1" applyFont="1" applyBorder="1" applyAlignment="1">
      <alignment horizontal="left"/>
    </xf>
    <xf numFmtId="0" fontId="43" fillId="0" borderId="0" xfId="10" applyFont="1" applyFill="1" applyBorder="1" applyAlignment="1">
      <alignment horizontal="left" vertical="center" wrapText="1"/>
    </xf>
    <xf numFmtId="0" fontId="59" fillId="0" borderId="0" xfId="0" applyFont="1" applyBorder="1" applyAlignment="1">
      <alignment horizontal="centerContinuous"/>
    </xf>
    <xf numFmtId="0" fontId="13" fillId="0" borderId="0" xfId="0" applyFont="1" applyBorder="1"/>
    <xf numFmtId="0" fontId="14" fillId="0" borderId="0" xfId="0" applyFont="1" applyBorder="1" applyAlignment="1">
      <alignment horizontal="left"/>
    </xf>
    <xf numFmtId="0" fontId="13" fillId="0" borderId="1" xfId="0" applyFont="1" applyBorder="1"/>
    <xf numFmtId="10" fontId="13" fillId="0" borderId="1" xfId="0" applyNumberFormat="1" applyFont="1" applyBorder="1"/>
    <xf numFmtId="0" fontId="43" fillId="0" borderId="2" xfId="10" applyFont="1" applyFill="1" applyBorder="1" applyAlignment="1">
      <alignment horizontal="left" vertical="center" wrapText="1"/>
    </xf>
    <xf numFmtId="0" fontId="43" fillId="0" borderId="3" xfId="10" applyFont="1" applyFill="1" applyBorder="1" applyAlignment="1">
      <alignment horizontal="left" vertical="center" wrapText="1"/>
    </xf>
    <xf numFmtId="0" fontId="43" fillId="0" borderId="4" xfId="10" applyFont="1" applyFill="1" applyBorder="1" applyAlignment="1">
      <alignment horizontal="left" vertical="center" wrapText="1"/>
    </xf>
    <xf numFmtId="0" fontId="59" fillId="0" borderId="5" xfId="10" applyFont="1" applyFill="1" applyBorder="1" applyAlignment="1">
      <alignment horizontal="left"/>
    </xf>
    <xf numFmtId="0" fontId="43" fillId="0" borderId="6" xfId="10" applyFont="1" applyFill="1" applyBorder="1" applyAlignment="1">
      <alignment horizontal="left" vertical="center" wrapText="1"/>
    </xf>
    <xf numFmtId="0" fontId="13" fillId="0" borderId="5" xfId="0" applyFont="1" applyBorder="1"/>
    <xf numFmtId="0" fontId="13" fillId="0" borderId="5" xfId="0" applyFont="1" applyBorder="1" applyAlignment="1">
      <alignment horizontal="left"/>
    </xf>
    <xf numFmtId="0" fontId="13" fillId="30" borderId="15" xfId="0" applyFont="1" applyFill="1" applyBorder="1"/>
    <xf numFmtId="164" fontId="14" fillId="0" borderId="30" xfId="14" applyFont="1" applyFill="1" applyBorder="1" applyAlignment="1">
      <alignment vertical="center"/>
    </xf>
    <xf numFmtId="0" fontId="14" fillId="0" borderId="18" xfId="10" applyFont="1" applyFill="1" applyBorder="1" applyAlignment="1">
      <alignment horizontal="center" vertical="center"/>
    </xf>
    <xf numFmtId="0" fontId="14" fillId="0" borderId="18" xfId="10" applyFont="1" applyFill="1" applyBorder="1" applyAlignment="1">
      <alignment horizontal="left" vertical="center"/>
    </xf>
    <xf numFmtId="164" fontId="14" fillId="0" borderId="18" xfId="26" applyFont="1" applyFill="1" applyBorder="1" applyAlignment="1">
      <alignment horizontal="center" vertical="center"/>
    </xf>
    <xf numFmtId="164" fontId="14" fillId="0" borderId="18" xfId="26" applyFont="1" applyFill="1" applyBorder="1" applyAlignment="1">
      <alignment vertical="center"/>
    </xf>
    <xf numFmtId="43" fontId="14" fillId="0" borderId="18" xfId="10" applyNumberFormat="1" applyFont="1" applyFill="1" applyBorder="1" applyAlignment="1">
      <alignment vertical="center"/>
    </xf>
    <xf numFmtId="164" fontId="60" fillId="4" borderId="18" xfId="14" applyFont="1" applyFill="1" applyBorder="1" applyAlignment="1">
      <alignment vertical="center"/>
    </xf>
    <xf numFmtId="0" fontId="43" fillId="0" borderId="14" xfId="10" applyFont="1" applyFill="1" applyBorder="1" applyAlignment="1">
      <alignment horizontal="left" vertical="center" wrapText="1"/>
    </xf>
    <xf numFmtId="164" fontId="14" fillId="0" borderId="14" xfId="10" applyNumberFormat="1" applyFont="1" applyFill="1" applyBorder="1" applyAlignment="1">
      <alignment horizontal="left" vertical="center" wrapText="1"/>
    </xf>
    <xf numFmtId="0" fontId="13" fillId="0" borderId="7" xfId="0" applyFont="1" applyBorder="1" applyAlignment="1">
      <alignment horizontal="left"/>
    </xf>
    <xf numFmtId="0" fontId="43" fillId="0" borderId="8" xfId="10" applyFont="1" applyFill="1" applyBorder="1" applyAlignment="1">
      <alignment horizontal="center" vertical="center" wrapText="1"/>
    </xf>
    <xf numFmtId="0" fontId="13" fillId="0" borderId="8" xfId="10" applyFont="1" applyFill="1" applyBorder="1" applyAlignment="1">
      <alignment vertical="center"/>
    </xf>
    <xf numFmtId="0" fontId="13" fillId="0" borderId="9" xfId="10" applyFont="1" applyFill="1" applyBorder="1" applyAlignment="1">
      <alignment vertical="center"/>
    </xf>
    <xf numFmtId="0" fontId="14" fillId="0" borderId="13" xfId="174" applyFont="1" applyBorder="1" applyAlignment="1">
      <alignment horizontal="center" vertical="center"/>
    </xf>
    <xf numFmtId="0" fontId="14" fillId="0" borderId="0" xfId="174" applyFont="1" applyBorder="1" applyAlignment="1">
      <alignment horizontal="center" vertical="center"/>
    </xf>
    <xf numFmtId="0" fontId="13" fillId="3" borderId="0" xfId="10" applyFill="1" applyBorder="1" applyAlignment="1">
      <alignment horizontal="center"/>
    </xf>
    <xf numFmtId="0" fontId="13" fillId="0" borderId="0" xfId="10" applyBorder="1"/>
    <xf numFmtId="164" fontId="13" fillId="0" borderId="0" xfId="10" applyNumberFormat="1" applyBorder="1"/>
    <xf numFmtId="164" fontId="13" fillId="3" borderId="0" xfId="10" applyNumberFormat="1" applyFill="1" applyBorder="1"/>
    <xf numFmtId="2" fontId="13" fillId="0" borderId="1" xfId="10" applyNumberFormat="1" applyBorder="1"/>
    <xf numFmtId="9" fontId="13" fillId="4" borderId="1" xfId="11" applyFont="1" applyFill="1" applyBorder="1"/>
    <xf numFmtId="0" fontId="13" fillId="3" borderId="33" xfId="10" applyFill="1" applyBorder="1" applyAlignment="1">
      <alignment horizontal="center"/>
    </xf>
    <xf numFmtId="0" fontId="0" fillId="0" borderId="34" xfId="0" applyBorder="1"/>
    <xf numFmtId="0" fontId="0" fillId="0" borderId="35" xfId="0" applyBorder="1"/>
    <xf numFmtId="0" fontId="0" fillId="0" borderId="36" xfId="0" applyBorder="1"/>
    <xf numFmtId="0" fontId="0" fillId="0" borderId="37" xfId="0" applyBorder="1"/>
    <xf numFmtId="0" fontId="14" fillId="4" borderId="1" xfId="10" applyFont="1" applyFill="1" applyBorder="1" applyAlignment="1">
      <alignment vertical="center" wrapText="1"/>
    </xf>
    <xf numFmtId="0" fontId="61" fillId="4" borderId="1" xfId="10" applyFont="1" applyFill="1" applyBorder="1" applyAlignment="1">
      <alignment horizontal="center" vertical="center" wrapText="1"/>
    </xf>
    <xf numFmtId="0" fontId="61" fillId="4" borderId="1" xfId="10" applyFont="1" applyFill="1" applyBorder="1" applyAlignment="1">
      <alignment vertical="center" wrapText="1"/>
    </xf>
    <xf numFmtId="0" fontId="61" fillId="4" borderId="1" xfId="10" applyFont="1" applyFill="1" applyBorder="1" applyAlignment="1">
      <alignment horizontal="left" vertical="center" wrapText="1"/>
    </xf>
    <xf numFmtId="0" fontId="14" fillId="0" borderId="0" xfId="10" applyFont="1" applyFill="1" applyAlignment="1">
      <alignment vertical="center"/>
    </xf>
    <xf numFmtId="0" fontId="13" fillId="0" borderId="0" xfId="0" applyFont="1" applyAlignment="1">
      <alignment wrapText="1"/>
    </xf>
    <xf numFmtId="0" fontId="62" fillId="0" borderId="1" xfId="0" applyFont="1" applyBorder="1"/>
    <xf numFmtId="49" fontId="64" fillId="3" borderId="2" xfId="10" applyNumberFormat="1" applyFont="1" applyFill="1" applyBorder="1" applyAlignment="1">
      <alignment horizontal="center" vertical="center" wrapText="1"/>
    </xf>
    <xf numFmtId="49" fontId="64" fillId="3" borderId="31" xfId="10" applyNumberFormat="1" applyFont="1" applyFill="1" applyBorder="1" applyAlignment="1">
      <alignment horizontal="center" vertical="center" wrapText="1"/>
    </xf>
    <xf numFmtId="49" fontId="64" fillId="3" borderId="31" xfId="10" applyNumberFormat="1" applyFont="1" applyFill="1" applyBorder="1" applyAlignment="1">
      <alignment horizontal="center" vertical="center"/>
    </xf>
    <xf numFmtId="164" fontId="64" fillId="3" borderId="31" xfId="28" applyFont="1" applyFill="1" applyBorder="1" applyAlignment="1">
      <alignment horizontal="center" vertical="center"/>
    </xf>
    <xf numFmtId="164" fontId="64" fillId="3" borderId="31" xfId="45" applyFont="1" applyFill="1" applyBorder="1" applyAlignment="1">
      <alignment horizontal="center" vertical="center" wrapText="1"/>
    </xf>
    <xf numFmtId="4" fontId="64" fillId="3" borderId="32" xfId="10" applyNumberFormat="1" applyFont="1" applyFill="1" applyBorder="1" applyAlignment="1">
      <alignment horizontal="center" vertical="center" wrapText="1"/>
    </xf>
    <xf numFmtId="0" fontId="65" fillId="0" borderId="1" xfId="0" applyFont="1" applyBorder="1"/>
    <xf numFmtId="0" fontId="66" fillId="0" borderId="1" xfId="0" applyFont="1" applyBorder="1"/>
    <xf numFmtId="0" fontId="67" fillId="0" borderId="1" xfId="0" applyFont="1" applyBorder="1"/>
    <xf numFmtId="0" fontId="67" fillId="0" borderId="18" xfId="0" applyFont="1" applyBorder="1"/>
    <xf numFmtId="0" fontId="70" fillId="0" borderId="1" xfId="0" applyFont="1" applyBorder="1" applyAlignment="1">
      <alignment wrapText="1"/>
    </xf>
    <xf numFmtId="0" fontId="70" fillId="4" borderId="1" xfId="10" applyFont="1" applyFill="1" applyBorder="1" applyAlignment="1">
      <alignment vertical="center" wrapText="1"/>
    </xf>
    <xf numFmtId="0" fontId="70" fillId="4" borderId="1" xfId="0" applyFont="1" applyFill="1" applyBorder="1" applyAlignment="1">
      <alignment wrapText="1"/>
    </xf>
    <xf numFmtId="0" fontId="72" fillId="0" borderId="0" xfId="0" applyFont="1" applyAlignment="1">
      <alignment vertical="center" wrapText="1"/>
    </xf>
    <xf numFmtId="0" fontId="70" fillId="4" borderId="1" xfId="0" applyFont="1" applyFill="1" applyBorder="1" applyAlignment="1">
      <alignment vertical="center" wrapText="1"/>
    </xf>
    <xf numFmtId="0" fontId="70" fillId="0" borderId="1" xfId="0" applyFont="1" applyBorder="1" applyAlignment="1">
      <alignment vertical="center" wrapText="1"/>
    </xf>
    <xf numFmtId="0" fontId="72" fillId="0" borderId="0" xfId="0" applyFont="1" applyAlignment="1" applyProtection="1">
      <alignment vertical="center" wrapText="1"/>
      <protection locked="0"/>
    </xf>
    <xf numFmtId="49" fontId="61" fillId="4" borderId="1" xfId="10" applyNumberFormat="1" applyFont="1" applyFill="1" applyBorder="1" applyAlignment="1">
      <alignment vertical="center" wrapText="1"/>
    </xf>
    <xf numFmtId="0" fontId="62" fillId="0" borderId="1" xfId="0" applyFont="1" applyBorder="1" applyAlignment="1">
      <alignment vertical="center"/>
    </xf>
    <xf numFmtId="0" fontId="67" fillId="0" borderId="1" xfId="0" applyFont="1" applyBorder="1" applyAlignment="1">
      <alignment horizontal="center"/>
    </xf>
    <xf numFmtId="49" fontId="61" fillId="4" borderId="1" xfId="10" applyNumberFormat="1" applyFont="1" applyFill="1" applyBorder="1" applyAlignment="1">
      <alignment horizontal="center" wrapText="1"/>
    </xf>
    <xf numFmtId="0" fontId="62" fillId="0" borderId="1" xfId="0" applyFont="1" applyBorder="1" applyAlignment="1">
      <alignment horizontal="center"/>
    </xf>
    <xf numFmtId="49" fontId="68" fillId="4" borderId="1" xfId="10" applyNumberFormat="1" applyFont="1" applyFill="1" applyBorder="1" applyAlignment="1">
      <alignment horizontal="center" wrapText="1"/>
    </xf>
    <xf numFmtId="0" fontId="67" fillId="0" borderId="18" xfId="0" applyFont="1" applyBorder="1" applyAlignment="1">
      <alignment horizontal="center"/>
    </xf>
    <xf numFmtId="0" fontId="63" fillId="0" borderId="1" xfId="0" applyFont="1" applyBorder="1" applyAlignment="1">
      <alignment horizontal="center"/>
    </xf>
    <xf numFmtId="0" fontId="61" fillId="4" borderId="1" xfId="10" applyFont="1" applyFill="1" applyBorder="1" applyAlignment="1">
      <alignment horizontal="center" wrapText="1"/>
    </xf>
    <xf numFmtId="0" fontId="70" fillId="0" borderId="1" xfId="10" applyFont="1" applyFill="1" applyBorder="1" applyAlignment="1">
      <alignment horizontal="center" wrapText="1"/>
    </xf>
    <xf numFmtId="165" fontId="71" fillId="0" borderId="1" xfId="4" applyFont="1" applyFill="1" applyBorder="1" applyAlignment="1">
      <alignment horizontal="center" wrapText="1"/>
    </xf>
    <xf numFmtId="0" fontId="70" fillId="4" borderId="1" xfId="10" applyFont="1" applyFill="1" applyBorder="1" applyAlignment="1">
      <alignment horizontal="center" wrapText="1"/>
    </xf>
    <xf numFmtId="165" fontId="70" fillId="0" borderId="1" xfId="4" applyFont="1" applyFill="1" applyBorder="1" applyAlignment="1">
      <alignment horizontal="center" wrapText="1"/>
    </xf>
    <xf numFmtId="0" fontId="70" fillId="4" borderId="1" xfId="864" applyFont="1" applyFill="1" applyBorder="1" applyAlignment="1">
      <alignment horizontal="center" wrapText="1"/>
    </xf>
    <xf numFmtId="165" fontId="70" fillId="4" borderId="1" xfId="4" applyFont="1" applyFill="1" applyBorder="1" applyAlignment="1">
      <alignment horizontal="center" wrapText="1"/>
    </xf>
    <xf numFmtId="0" fontId="13" fillId="4" borderId="1" xfId="10" applyFont="1" applyFill="1" applyBorder="1" applyAlignment="1">
      <alignment horizontal="center" wrapText="1"/>
    </xf>
    <xf numFmtId="0" fontId="70" fillId="0" borderId="1" xfId="10" applyFont="1" applyFill="1" applyBorder="1" applyAlignment="1">
      <alignment horizontal="center"/>
    </xf>
    <xf numFmtId="0" fontId="70" fillId="4" borderId="1" xfId="174" applyFont="1" applyFill="1" applyBorder="1" applyAlignment="1">
      <alignment horizontal="center" wrapText="1"/>
    </xf>
    <xf numFmtId="0" fontId="70" fillId="0" borderId="17" xfId="10" applyFont="1" applyFill="1" applyBorder="1" applyAlignment="1">
      <alignment horizontal="center" wrapText="1"/>
    </xf>
    <xf numFmtId="0" fontId="72" fillId="0" borderId="1" xfId="0" applyFont="1" applyBorder="1" applyAlignment="1">
      <alignment horizontal="center"/>
    </xf>
    <xf numFmtId="0" fontId="68" fillId="4" borderId="1" xfId="10" applyFont="1" applyFill="1" applyBorder="1" applyAlignment="1">
      <alignment horizontal="center" wrapText="1"/>
    </xf>
    <xf numFmtId="0" fontId="68" fillId="0" borderId="1" xfId="10" applyFont="1" applyFill="1" applyBorder="1" applyAlignment="1">
      <alignment horizontal="center" wrapText="1"/>
    </xf>
    <xf numFmtId="0" fontId="68" fillId="0" borderId="17" xfId="10" applyFont="1" applyFill="1" applyBorder="1" applyAlignment="1">
      <alignment horizontal="center" wrapText="1"/>
    </xf>
    <xf numFmtId="164" fontId="35" fillId="4" borderId="1" xfId="14" applyFont="1" applyFill="1" applyBorder="1" applyAlignment="1">
      <alignment horizontal="center" vertical="center" wrapText="1"/>
    </xf>
    <xf numFmtId="49" fontId="61" fillId="4" borderId="1" xfId="10" applyNumberFormat="1" applyFont="1" applyFill="1" applyBorder="1" applyAlignment="1" applyProtection="1">
      <alignment horizontal="center"/>
      <protection hidden="1"/>
    </xf>
    <xf numFmtId="0" fontId="62" fillId="0" borderId="1" xfId="0" applyFont="1" applyBorder="1" applyAlignment="1" applyProtection="1">
      <alignment horizontal="center"/>
      <protection hidden="1"/>
    </xf>
    <xf numFmtId="0" fontId="65" fillId="0" borderId="1" xfId="0" applyFont="1" applyBorder="1" applyAlignment="1" applyProtection="1">
      <protection hidden="1"/>
    </xf>
    <xf numFmtId="0" fontId="62" fillId="0" borderId="1" xfId="0" applyFont="1" applyBorder="1" applyAlignment="1" applyProtection="1">
      <protection hidden="1"/>
    </xf>
    <xf numFmtId="49" fontId="68" fillId="4" borderId="1" xfId="10" applyNumberFormat="1" applyFont="1" applyFill="1" applyBorder="1" applyAlignment="1" applyProtection="1">
      <alignment horizontal="center"/>
      <protection locked="0" hidden="1"/>
    </xf>
    <xf numFmtId="0" fontId="67" fillId="0" borderId="1" xfId="0" applyFont="1" applyBorder="1" applyAlignment="1" applyProtection="1">
      <alignment horizontal="center"/>
      <protection locked="0" hidden="1"/>
    </xf>
    <xf numFmtId="0" fontId="67" fillId="0" borderId="1" xfId="0" applyFont="1" applyBorder="1" applyAlignment="1" applyProtection="1">
      <protection locked="0" hidden="1"/>
    </xf>
    <xf numFmtId="0" fontId="67" fillId="0" borderId="1" xfId="0" applyNumberFormat="1" applyFont="1" applyBorder="1" applyAlignment="1" applyProtection="1">
      <alignment horizontal="center"/>
      <protection locked="0" hidden="1"/>
    </xf>
    <xf numFmtId="0" fontId="67" fillId="0" borderId="1" xfId="0" applyNumberFormat="1" applyFont="1" applyBorder="1" applyAlignment="1" applyProtection="1">
      <protection locked="0" hidden="1"/>
    </xf>
    <xf numFmtId="0" fontId="67" fillId="0" borderId="18" xfId="0" applyFont="1" applyBorder="1" applyAlignment="1" applyProtection="1">
      <protection locked="0" hidden="1"/>
    </xf>
    <xf numFmtId="0" fontId="39" fillId="0" borderId="0" xfId="10" applyFont="1" applyFill="1" applyBorder="1" applyAlignment="1">
      <alignment horizontal="left" vertical="center" wrapText="1"/>
    </xf>
    <xf numFmtId="2" fontId="67" fillId="0" borderId="1" xfId="0" applyNumberFormat="1" applyFont="1" applyBorder="1" applyAlignment="1" applyProtection="1">
      <protection locked="0" hidden="1"/>
    </xf>
    <xf numFmtId="164" fontId="70" fillId="4" borderId="1" xfId="28" applyFont="1" applyFill="1" applyBorder="1" applyAlignment="1"/>
    <xf numFmtId="164" fontId="35" fillId="4" borderId="1" xfId="28" applyFont="1" applyFill="1" applyBorder="1" applyAlignment="1"/>
    <xf numFmtId="43" fontId="13" fillId="0" borderId="0" xfId="10" applyNumberFormat="1" applyFont="1" applyFill="1" applyAlignment="1">
      <alignment vertical="center"/>
    </xf>
    <xf numFmtId="0" fontId="62" fillId="0" borderId="1" xfId="0" applyFont="1" applyBorder="1" applyAlignment="1">
      <alignment horizontal="left"/>
    </xf>
    <xf numFmtId="0" fontId="67" fillId="0" borderId="1" xfId="0" applyFont="1" applyBorder="1" applyAlignment="1">
      <alignment horizontal="left"/>
    </xf>
    <xf numFmtId="0" fontId="63" fillId="0" borderId="1" xfId="0" applyFont="1" applyBorder="1" applyAlignment="1">
      <alignment horizontal="left"/>
    </xf>
    <xf numFmtId="0" fontId="69" fillId="0" borderId="1" xfId="0" applyFont="1" applyBorder="1" applyAlignment="1">
      <alignment horizontal="left"/>
    </xf>
    <xf numFmtId="164" fontId="70" fillId="0" borderId="1" xfId="14" applyFont="1" applyFill="1" applyBorder="1" applyAlignment="1">
      <alignment horizontal="right" wrapText="1"/>
    </xf>
    <xf numFmtId="164" fontId="70" fillId="4" borderId="1" xfId="14" applyFont="1" applyFill="1" applyBorder="1" applyAlignment="1">
      <alignment horizontal="right" wrapText="1"/>
    </xf>
    <xf numFmtId="164" fontId="70" fillId="0" borderId="1" xfId="14" applyFont="1" applyFill="1" applyBorder="1" applyAlignment="1">
      <alignment horizontal="right"/>
    </xf>
    <xf numFmtId="0" fontId="70" fillId="4" borderId="1" xfId="10" applyFont="1" applyFill="1" applyBorder="1" applyAlignment="1">
      <alignment horizontal="right" wrapText="1"/>
    </xf>
    <xf numFmtId="44" fontId="70" fillId="0" borderId="1" xfId="12371" applyFont="1" applyFill="1" applyBorder="1" applyAlignment="1">
      <alignment horizontal="right" wrapText="1"/>
    </xf>
    <xf numFmtId="44" fontId="70" fillId="0" borderId="1" xfId="12371" applyFont="1" applyFill="1" applyBorder="1" applyAlignment="1">
      <alignment horizontal="right"/>
    </xf>
    <xf numFmtId="44" fontId="70" fillId="4" borderId="1" xfId="12371" applyFont="1" applyFill="1" applyBorder="1" applyAlignment="1">
      <alignment horizontal="right" wrapText="1"/>
    </xf>
    <xf numFmtId="44" fontId="68" fillId="4" borderId="1" xfId="12371" applyFont="1" applyFill="1" applyBorder="1" applyAlignment="1">
      <alignment horizontal="right" wrapText="1"/>
    </xf>
    <xf numFmtId="44" fontId="13" fillId="0" borderId="0" xfId="10" applyNumberFormat="1" applyFont="1" applyFill="1" applyAlignment="1">
      <alignment vertical="center"/>
    </xf>
    <xf numFmtId="44" fontId="61" fillId="4" borderId="1" xfId="12371" applyFont="1" applyFill="1" applyBorder="1" applyAlignment="1">
      <alignment horizontal="center" vertical="center" wrapText="1"/>
    </xf>
    <xf numFmtId="44" fontId="14" fillId="4" borderId="1" xfId="12371" applyFont="1" applyFill="1" applyBorder="1" applyAlignment="1">
      <alignment horizontal="center" vertical="center" wrapText="1"/>
    </xf>
    <xf numFmtId="44" fontId="70" fillId="0" borderId="1" xfId="12371" applyFont="1" applyFill="1" applyBorder="1" applyAlignment="1">
      <alignment horizontal="center" wrapText="1"/>
    </xf>
    <xf numFmtId="44" fontId="35" fillId="4" borderId="1" xfId="12371" applyFont="1" applyFill="1" applyBorder="1" applyAlignment="1">
      <alignment horizontal="right" wrapText="1"/>
    </xf>
    <xf numFmtId="44" fontId="67" fillId="0" borderId="1" xfId="12371" applyFont="1" applyBorder="1" applyAlignment="1" applyProtection="1">
      <protection locked="0" hidden="1"/>
    </xf>
    <xf numFmtId="0" fontId="14" fillId="0" borderId="1" xfId="0" applyFont="1" applyBorder="1" applyAlignment="1">
      <alignment wrapText="1"/>
    </xf>
    <xf numFmtId="164" fontId="14" fillId="0" borderId="1" xfId="14" applyFont="1" applyFill="1" applyBorder="1" applyAlignment="1">
      <alignment horizontal="right" wrapText="1"/>
    </xf>
    <xf numFmtId="164" fontId="14" fillId="0" borderId="1" xfId="14" applyFont="1" applyFill="1" applyBorder="1" applyAlignment="1">
      <alignment horizontal="right"/>
    </xf>
    <xf numFmtId="44" fontId="14" fillId="0" borderId="1" xfId="12371" applyFont="1" applyFill="1" applyBorder="1" applyAlignment="1">
      <alignment horizontal="right" wrapText="1"/>
    </xf>
    <xf numFmtId="0" fontId="35" fillId="0" borderId="0" xfId="0" applyFont="1" applyAlignment="1">
      <alignment wrapText="1"/>
    </xf>
    <xf numFmtId="44" fontId="14" fillId="0" borderId="0" xfId="10" applyNumberFormat="1" applyFont="1" applyFill="1" applyAlignment="1">
      <alignment horizontal="center" vertical="center"/>
    </xf>
    <xf numFmtId="4" fontId="14" fillId="0" borderId="0" xfId="0" applyNumberFormat="1" applyFont="1" applyAlignment="1">
      <alignment wrapText="1"/>
    </xf>
    <xf numFmtId="0" fontId="74" fillId="0" borderId="1" xfId="0" applyFont="1" applyBorder="1"/>
    <xf numFmtId="2" fontId="13" fillId="0" borderId="0" xfId="10" applyNumberFormat="1" applyBorder="1"/>
    <xf numFmtId="0" fontId="39" fillId="0" borderId="0" xfId="174" applyFont="1" applyBorder="1" applyAlignment="1">
      <alignment horizontal="center" vertical="center"/>
    </xf>
    <xf numFmtId="44" fontId="14" fillId="0" borderId="14" xfId="12371" applyFont="1" applyFill="1" applyBorder="1" applyAlignment="1">
      <alignment horizontal="left" vertical="center" wrapText="1"/>
    </xf>
    <xf numFmtId="44" fontId="14" fillId="0" borderId="0" xfId="12371" applyFont="1" applyFill="1" applyBorder="1" applyAlignment="1">
      <alignment horizontal="left" vertical="center" wrapText="1"/>
    </xf>
    <xf numFmtId="0" fontId="0" fillId="0" borderId="0" xfId="0" applyBorder="1"/>
    <xf numFmtId="9" fontId="13" fillId="4" borderId="0" xfId="11" applyFont="1" applyFill="1" applyBorder="1"/>
    <xf numFmtId="164" fontId="14" fillId="3" borderId="0" xfId="10" applyNumberFormat="1" applyFont="1" applyFill="1" applyBorder="1"/>
    <xf numFmtId="49" fontId="14" fillId="0" borderId="1" xfId="10" applyNumberFormat="1" applyFont="1" applyFill="1" applyBorder="1"/>
    <xf numFmtId="0" fontId="14" fillId="0" borderId="1" xfId="10" applyFont="1" applyFill="1" applyBorder="1"/>
    <xf numFmtId="9" fontId="14" fillId="4" borderId="1" xfId="11" applyFont="1" applyFill="1" applyBorder="1"/>
    <xf numFmtId="10" fontId="75" fillId="0" borderId="1" xfId="11" applyNumberFormat="1" applyFont="1" applyBorder="1" applyAlignment="1">
      <alignment horizontal="center"/>
    </xf>
    <xf numFmtId="44" fontId="13" fillId="5" borderId="1" xfId="12371" applyFont="1" applyFill="1" applyBorder="1"/>
    <xf numFmtId="44" fontId="75" fillId="0" borderId="1" xfId="12371" applyFont="1" applyBorder="1" applyAlignment="1">
      <alignment horizontal="center"/>
    </xf>
    <xf numFmtId="44" fontId="0" fillId="0" borderId="1" xfId="12371" applyFont="1" applyBorder="1" applyAlignment="1">
      <alignment horizontal="center"/>
    </xf>
    <xf numFmtId="0" fontId="14" fillId="0" borderId="0" xfId="10" applyFont="1" applyFill="1" applyAlignment="1">
      <alignment horizontal="left" vertical="center"/>
    </xf>
    <xf numFmtId="4" fontId="14" fillId="0" borderId="0" xfId="0" applyNumberFormat="1" applyFont="1" applyAlignment="1">
      <alignment horizontal="right" wrapText="1"/>
    </xf>
    <xf numFmtId="0" fontId="76" fillId="0" borderId="0" xfId="0" applyFont="1"/>
    <xf numFmtId="43" fontId="76" fillId="0" borderId="0" xfId="0" applyNumberFormat="1" applyFont="1"/>
    <xf numFmtId="0" fontId="13" fillId="0" borderId="0" xfId="0" applyFont="1" applyAlignment="1">
      <alignment horizontal="right" wrapText="1"/>
    </xf>
    <xf numFmtId="0" fontId="13" fillId="0" borderId="0" xfId="0" applyFont="1" applyAlignment="1">
      <alignment horizontal="left" wrapText="1"/>
    </xf>
    <xf numFmtId="0" fontId="77" fillId="0" borderId="0" xfId="0" applyFont="1" applyAlignment="1">
      <alignment wrapText="1"/>
    </xf>
    <xf numFmtId="0" fontId="77" fillId="0" borderId="0" xfId="10" applyFont="1" applyFill="1" applyAlignment="1">
      <alignment horizontal="center" vertical="center"/>
    </xf>
    <xf numFmtId="164" fontId="77" fillId="0" borderId="0" xfId="26" applyFont="1" applyFill="1" applyAlignment="1">
      <alignment horizontal="center" vertical="center"/>
    </xf>
    <xf numFmtId="0" fontId="78" fillId="0" borderId="0" xfId="0" applyFont="1"/>
    <xf numFmtId="0" fontId="77" fillId="0" borderId="0" xfId="10" applyFont="1" applyFill="1" applyAlignment="1">
      <alignment horizontal="left" vertical="center"/>
    </xf>
    <xf numFmtId="164" fontId="0" fillId="0" borderId="18" xfId="45" applyFont="1" applyBorder="1"/>
    <xf numFmtId="2" fontId="13" fillId="0" borderId="18" xfId="10" applyNumberFormat="1" applyBorder="1"/>
    <xf numFmtId="44" fontId="14" fillId="3" borderId="19" xfId="12371" applyFont="1" applyFill="1" applyBorder="1"/>
    <xf numFmtId="10" fontId="14" fillId="3" borderId="20" xfId="10" applyNumberFormat="1" applyFont="1" applyFill="1" applyBorder="1"/>
    <xf numFmtId="44" fontId="13" fillId="3" borderId="20" xfId="12371" applyFont="1" applyFill="1" applyBorder="1"/>
    <xf numFmtId="44" fontId="14" fillId="3" borderId="41" xfId="12371" applyFont="1" applyFill="1" applyBorder="1"/>
    <xf numFmtId="49" fontId="68" fillId="4" borderId="40" xfId="10" applyNumberFormat="1" applyFont="1" applyFill="1" applyBorder="1" applyAlignment="1">
      <alignment horizontal="center" wrapText="1"/>
    </xf>
    <xf numFmtId="0" fontId="67" fillId="0" borderId="40" xfId="0" applyFont="1" applyBorder="1" applyAlignment="1">
      <alignment horizontal="center"/>
    </xf>
    <xf numFmtId="0" fontId="67" fillId="0" borderId="40" xfId="0" applyFont="1" applyBorder="1"/>
    <xf numFmtId="0" fontId="67" fillId="0" borderId="40" xfId="0" applyFont="1" applyBorder="1" applyAlignment="1">
      <alignment horizontal="left"/>
    </xf>
    <xf numFmtId="164" fontId="70" fillId="4" borderId="40" xfId="28" applyFont="1" applyFill="1" applyBorder="1" applyAlignment="1"/>
    <xf numFmtId="44" fontId="70" fillId="4" borderId="40" xfId="12371" applyFont="1" applyFill="1" applyBorder="1" applyAlignment="1">
      <alignment horizontal="right" wrapText="1"/>
    </xf>
    <xf numFmtId="44" fontId="70" fillId="0" borderId="40" xfId="12371" applyFont="1" applyFill="1" applyBorder="1" applyAlignment="1">
      <alignment horizontal="center" wrapText="1"/>
    </xf>
    <xf numFmtId="49" fontId="68" fillId="4" borderId="18" xfId="10" applyNumberFormat="1" applyFont="1" applyFill="1" applyBorder="1" applyAlignment="1">
      <alignment horizontal="center" wrapText="1"/>
    </xf>
    <xf numFmtId="0" fontId="67" fillId="0" borderId="18" xfId="0" applyFont="1" applyBorder="1" applyAlignment="1">
      <alignment horizontal="left"/>
    </xf>
    <xf numFmtId="164" fontId="70" fillId="4" borderId="18" xfId="28" applyFont="1" applyFill="1" applyBorder="1" applyAlignment="1"/>
    <xf numFmtId="44" fontId="70" fillId="0" borderId="18" xfId="12371" applyFont="1" applyFill="1" applyBorder="1" applyAlignment="1">
      <alignment horizontal="center" wrapText="1"/>
    </xf>
    <xf numFmtId="49" fontId="68" fillId="4" borderId="42" xfId="10" applyNumberFormat="1" applyFont="1" applyFill="1" applyBorder="1" applyAlignment="1">
      <alignment horizontal="center" wrapText="1"/>
    </xf>
    <xf numFmtId="0" fontId="67" fillId="0" borderId="43" xfId="0" applyFont="1" applyBorder="1" applyAlignment="1">
      <alignment horizontal="center"/>
    </xf>
    <xf numFmtId="0" fontId="67" fillId="0" borderId="43" xfId="0" applyFont="1" applyBorder="1" applyAlignment="1">
      <alignment horizontal="left"/>
    </xf>
    <xf numFmtId="164" fontId="70" fillId="4" borderId="43" xfId="45" applyFont="1" applyFill="1" applyBorder="1" applyAlignment="1">
      <alignment horizontal="right" wrapText="1"/>
    </xf>
    <xf numFmtId="4" fontId="68" fillId="4" borderId="44" xfId="10" applyNumberFormat="1" applyFont="1" applyFill="1" applyBorder="1" applyAlignment="1">
      <alignment horizontal="center" vertical="center" wrapText="1"/>
    </xf>
    <xf numFmtId="49" fontId="68" fillId="4" borderId="34" xfId="10" applyNumberFormat="1" applyFont="1" applyFill="1" applyBorder="1" applyAlignment="1">
      <alignment horizontal="center" wrapText="1"/>
    </xf>
    <xf numFmtId="0" fontId="67" fillId="0" borderId="35" xfId="0" applyFont="1" applyBorder="1" applyAlignment="1">
      <alignment horizontal="center"/>
    </xf>
    <xf numFmtId="0" fontId="67" fillId="0" borderId="35" xfId="0" applyFont="1" applyBorder="1" applyAlignment="1">
      <alignment horizontal="left"/>
    </xf>
    <xf numFmtId="44" fontId="70" fillId="4" borderId="35" xfId="12371" applyFont="1" applyFill="1" applyBorder="1" applyAlignment="1">
      <alignment horizontal="right" wrapText="1"/>
    </xf>
    <xf numFmtId="44" fontId="70" fillId="0" borderId="36" xfId="12371" applyFont="1" applyFill="1" applyBorder="1" applyAlignment="1">
      <alignment horizontal="center" wrapText="1"/>
    </xf>
    <xf numFmtId="164" fontId="68" fillId="4" borderId="40" xfId="45" applyFont="1" applyFill="1" applyBorder="1" applyAlignment="1">
      <alignment horizontal="center" vertical="center" wrapText="1"/>
    </xf>
    <xf numFmtId="0" fontId="59" fillId="0" borderId="2" xfId="10" applyFont="1" applyFill="1" applyBorder="1" applyAlignment="1">
      <alignment horizontal="center" wrapText="1"/>
    </xf>
    <xf numFmtId="0" fontId="59" fillId="0" borderId="3" xfId="10" applyFont="1" applyFill="1" applyBorder="1" applyAlignment="1">
      <alignment horizontal="left" wrapText="1"/>
    </xf>
    <xf numFmtId="0" fontId="59" fillId="0" borderId="3" xfId="10" applyFont="1" applyFill="1" applyBorder="1" applyAlignment="1">
      <alignment horizontal="center" wrapText="1"/>
    </xf>
    <xf numFmtId="0" fontId="78" fillId="0" borderId="3" xfId="0" applyFont="1" applyBorder="1"/>
    <xf numFmtId="0" fontId="59" fillId="0" borderId="3" xfId="10" applyFont="1" applyFill="1" applyBorder="1" applyAlignment="1">
      <alignment horizontal="center" vertical="center" wrapText="1"/>
    </xf>
    <xf numFmtId="164" fontId="59" fillId="0" borderId="3" xfId="26" applyFont="1" applyFill="1" applyBorder="1" applyAlignment="1">
      <alignment horizontal="center" vertical="center" wrapText="1"/>
    </xf>
    <xf numFmtId="0" fontId="59" fillId="0" borderId="4" xfId="10" applyFont="1" applyFill="1" applyBorder="1" applyAlignment="1">
      <alignment horizontal="center" vertical="center" wrapText="1"/>
    </xf>
    <xf numFmtId="0" fontId="59" fillId="0" borderId="7" xfId="10" applyFont="1" applyFill="1" applyBorder="1" applyAlignment="1">
      <alignment horizontal="center" wrapText="1"/>
    </xf>
    <xf numFmtId="0" fontId="59" fillId="0" borderId="8" xfId="10" applyFont="1" applyFill="1" applyBorder="1" applyAlignment="1">
      <alignment horizontal="left" wrapText="1"/>
    </xf>
    <xf numFmtId="0" fontId="59" fillId="0" borderId="8" xfId="10" applyFont="1" applyFill="1" applyBorder="1" applyAlignment="1">
      <alignment horizontal="center" wrapText="1"/>
    </xf>
    <xf numFmtId="0" fontId="78" fillId="0" borderId="8" xfId="0" applyFont="1" applyBorder="1"/>
    <xf numFmtId="0" fontId="59" fillId="0" borderId="8" xfId="10" applyFont="1" applyFill="1" applyBorder="1" applyAlignment="1">
      <alignment horizontal="center" vertical="center" wrapText="1"/>
    </xf>
    <xf numFmtId="164" fontId="59" fillId="0" borderId="8" xfId="26" applyFont="1" applyFill="1" applyBorder="1" applyAlignment="1">
      <alignment horizontal="center" vertical="center" wrapText="1"/>
    </xf>
    <xf numFmtId="0" fontId="59" fillId="0" borderId="9" xfId="10" applyFont="1" applyFill="1" applyBorder="1" applyAlignment="1">
      <alignment horizontal="center" vertical="center" wrapText="1"/>
    </xf>
    <xf numFmtId="0" fontId="59" fillId="0" borderId="0" xfId="10" applyFont="1" applyFill="1" applyBorder="1" applyAlignment="1">
      <alignment horizontal="center" vertical="center" wrapText="1"/>
    </xf>
    <xf numFmtId="164" fontId="59" fillId="0" borderId="0" xfId="26" applyFont="1" applyFill="1" applyBorder="1" applyAlignment="1">
      <alignment horizontal="center" vertical="center" wrapText="1"/>
    </xf>
    <xf numFmtId="0" fontId="59" fillId="0" borderId="6" xfId="10" applyFont="1" applyFill="1" applyBorder="1" applyAlignment="1">
      <alignment horizontal="center" vertical="center" wrapText="1"/>
    </xf>
    <xf numFmtId="164" fontId="59" fillId="0" borderId="6" xfId="26" applyFont="1" applyFill="1" applyBorder="1" applyAlignment="1">
      <alignment horizontal="center" vertical="center" wrapText="1"/>
    </xf>
    <xf numFmtId="0" fontId="77" fillId="0" borderId="0" xfId="10" applyFont="1" applyFill="1" applyBorder="1" applyAlignment="1">
      <alignment horizontal="center" vertical="center" wrapText="1"/>
    </xf>
    <xf numFmtId="164" fontId="77" fillId="0" borderId="0" xfId="26" applyFont="1" applyFill="1" applyBorder="1" applyAlignment="1">
      <alignment horizontal="center" vertical="center" wrapText="1"/>
    </xf>
    <xf numFmtId="164" fontId="77" fillId="0" borderId="0" xfId="26" applyFont="1" applyFill="1" applyBorder="1" applyAlignment="1">
      <alignment vertical="center" wrapText="1"/>
    </xf>
    <xf numFmtId="0" fontId="77" fillId="0" borderId="0" xfId="10" applyFont="1" applyFill="1" applyBorder="1" applyAlignment="1">
      <alignment vertical="center" wrapText="1"/>
    </xf>
    <xf numFmtId="0" fontId="77" fillId="0" borderId="6" xfId="10" applyFont="1" applyFill="1" applyBorder="1" applyAlignment="1">
      <alignment vertical="center"/>
    </xf>
    <xf numFmtId="0" fontId="59" fillId="0" borderId="0" xfId="10" applyFont="1" applyFill="1" applyBorder="1" applyAlignment="1">
      <alignment vertical="center"/>
    </xf>
    <xf numFmtId="0" fontId="77" fillId="0" borderId="0" xfId="10" applyFont="1" applyFill="1" applyBorder="1" applyAlignment="1">
      <alignment vertical="center"/>
    </xf>
    <xf numFmtId="180" fontId="59" fillId="0" borderId="6" xfId="10" applyNumberFormat="1" applyFont="1" applyFill="1" applyBorder="1" applyAlignment="1">
      <alignment horizontal="right" vertical="center" indent="1"/>
    </xf>
    <xf numFmtId="0" fontId="77" fillId="3" borderId="17" xfId="10" applyFont="1" applyFill="1" applyBorder="1"/>
    <xf numFmtId="0" fontId="77" fillId="3" borderId="45" xfId="10" applyFont="1" applyFill="1" applyBorder="1"/>
    <xf numFmtId="0" fontId="59" fillId="3" borderId="45" xfId="10" applyFont="1" applyFill="1" applyBorder="1" applyAlignment="1">
      <alignment horizontal="center"/>
    </xf>
    <xf numFmtId="0" fontId="78" fillId="3" borderId="45" xfId="0" applyFont="1" applyFill="1" applyBorder="1"/>
    <xf numFmtId="0" fontId="78" fillId="3" borderId="16" xfId="0" applyFont="1" applyFill="1" applyBorder="1"/>
    <xf numFmtId="0" fontId="59" fillId="0" borderId="34" xfId="10" applyFont="1" applyFill="1" applyBorder="1" applyAlignment="1">
      <alignment horizontal="left"/>
    </xf>
    <xf numFmtId="0" fontId="78" fillId="0" borderId="35" xfId="0" applyFont="1" applyBorder="1" applyAlignment="1">
      <alignment horizontal="left"/>
    </xf>
    <xf numFmtId="0" fontId="77" fillId="0" borderId="1" xfId="10" applyFont="1" applyBorder="1" applyAlignment="1" applyProtection="1">
      <alignment horizontal="center" vertical="center"/>
    </xf>
    <xf numFmtId="10" fontId="77" fillId="31" borderId="1" xfId="10" applyNumberFormat="1" applyFont="1" applyFill="1" applyBorder="1" applyAlignment="1" applyProtection="1">
      <alignment horizontal="center" vertical="center"/>
      <protection locked="0"/>
    </xf>
    <xf numFmtId="0" fontId="0" fillId="0" borderId="1" xfId="0" applyBorder="1" applyAlignment="1">
      <alignment horizontal="center"/>
    </xf>
    <xf numFmtId="10" fontId="0" fillId="0" borderId="1" xfId="48" applyNumberFormat="1" applyFont="1" applyBorder="1"/>
    <xf numFmtId="10" fontId="77" fillId="0" borderId="1" xfId="10" applyNumberFormat="1" applyFont="1" applyFill="1" applyBorder="1" applyAlignment="1" applyProtection="1">
      <alignment horizontal="center" vertical="center"/>
    </xf>
    <xf numFmtId="4" fontId="59" fillId="0" borderId="1" xfId="10" applyNumberFormat="1" applyFont="1" applyBorder="1" applyAlignment="1">
      <alignment horizontal="center" vertical="center"/>
    </xf>
    <xf numFmtId="0" fontId="77" fillId="0" borderId="1" xfId="10" applyFont="1" applyFill="1" applyBorder="1" applyAlignment="1" applyProtection="1">
      <alignment horizontal="center" vertical="center" wrapText="1"/>
    </xf>
    <xf numFmtId="0" fontId="78" fillId="0" borderId="35" xfId="0" applyFont="1" applyBorder="1"/>
    <xf numFmtId="0" fontId="78" fillId="0" borderId="0" xfId="0" applyFont="1" applyAlignment="1">
      <alignment horizontal="left"/>
    </xf>
    <xf numFmtId="0" fontId="78" fillId="0" borderId="0" xfId="0" applyFont="1" applyAlignment="1"/>
    <xf numFmtId="0" fontId="14" fillId="0" borderId="0" xfId="10" applyFont="1" applyFill="1" applyBorder="1" applyAlignment="1">
      <alignment horizontal="center" vertical="center" wrapText="1"/>
    </xf>
    <xf numFmtId="0" fontId="14" fillId="0" borderId="0" xfId="10" applyFont="1" applyFill="1" applyBorder="1" applyAlignment="1">
      <alignment horizontal="center"/>
    </xf>
    <xf numFmtId="0" fontId="14" fillId="0" borderId="0" xfId="10" applyFont="1" applyFill="1" applyBorder="1" applyAlignment="1">
      <alignment horizontal="right" vertical="center" wrapText="1"/>
    </xf>
    <xf numFmtId="0" fontId="14" fillId="0" borderId="5" xfId="10" applyFont="1" applyFill="1" applyBorder="1" applyAlignment="1">
      <alignment horizontal="left" vertical="center"/>
    </xf>
    <xf numFmtId="0" fontId="14" fillId="0" borderId="5" xfId="0" applyFont="1" applyBorder="1"/>
    <xf numFmtId="0" fontId="66" fillId="0" borderId="0" xfId="0" applyFont="1" applyBorder="1"/>
    <xf numFmtId="0" fontId="14" fillId="0" borderId="0" xfId="10" applyFont="1" applyFill="1" applyBorder="1" applyAlignment="1">
      <alignment horizontal="left" vertical="center" wrapText="1"/>
    </xf>
    <xf numFmtId="0" fontId="14" fillId="0" borderId="18" xfId="0" applyFont="1" applyBorder="1" applyAlignment="1">
      <alignment vertical="center" wrapText="1"/>
    </xf>
    <xf numFmtId="0" fontId="69" fillId="0" borderId="18" xfId="0" applyFont="1" applyBorder="1" applyAlignment="1">
      <alignment horizontal="center" vertical="center"/>
    </xf>
    <xf numFmtId="164" fontId="68" fillId="4" borderId="18" xfId="28" applyFont="1" applyFill="1" applyBorder="1" applyAlignment="1">
      <alignment horizontal="center" vertical="center"/>
    </xf>
    <xf numFmtId="164" fontId="68" fillId="4" borderId="18" xfId="45" applyFont="1" applyFill="1" applyBorder="1" applyAlignment="1">
      <alignment horizontal="center" vertical="center" wrapText="1"/>
    </xf>
    <xf numFmtId="44" fontId="14" fillId="4" borderId="18" xfId="12371" applyFont="1" applyFill="1" applyBorder="1" applyAlignment="1">
      <alignment horizontal="center" vertical="center" wrapText="1"/>
    </xf>
    <xf numFmtId="0" fontId="13" fillId="0" borderId="43" xfId="10" applyFont="1" applyFill="1" applyBorder="1" applyAlignment="1">
      <alignment horizontal="left"/>
    </xf>
    <xf numFmtId="44" fontId="70" fillId="4" borderId="43" xfId="12371" applyFont="1" applyFill="1" applyBorder="1" applyAlignment="1">
      <alignment horizontal="right" wrapText="1"/>
    </xf>
    <xf numFmtId="44" fontId="68" fillId="4" borderId="44" xfId="12371" applyFont="1" applyFill="1" applyBorder="1" applyAlignment="1">
      <alignment horizontal="center" vertical="center" wrapText="1"/>
    </xf>
    <xf numFmtId="0" fontId="69" fillId="0" borderId="35" xfId="0" applyFont="1" applyBorder="1" applyAlignment="1">
      <alignment horizontal="left"/>
    </xf>
    <xf numFmtId="44" fontId="68" fillId="4" borderId="40" xfId="12371" applyFont="1" applyFill="1" applyBorder="1" applyAlignment="1">
      <alignment horizontal="center" vertical="center" wrapText="1"/>
    </xf>
    <xf numFmtId="0" fontId="0" fillId="0" borderId="0" xfId="0" applyFont="1"/>
    <xf numFmtId="0" fontId="70" fillId="0" borderId="1" xfId="10" applyFont="1" applyFill="1" applyBorder="1" applyAlignment="1">
      <alignment horizontal="left" vertical="center" wrapText="1"/>
    </xf>
    <xf numFmtId="44" fontId="66" fillId="0" borderId="1" xfId="0" applyNumberFormat="1" applyFont="1" applyBorder="1"/>
    <xf numFmtId="0" fontId="70" fillId="4" borderId="1" xfId="10" applyFont="1" applyFill="1" applyBorder="1" applyAlignment="1">
      <alignment horizontal="left" vertical="center" wrapText="1"/>
    </xf>
    <xf numFmtId="0" fontId="13" fillId="4" borderId="1" xfId="10" applyFont="1" applyFill="1" applyBorder="1" applyAlignment="1">
      <alignment horizontal="left" vertical="center" wrapText="1"/>
    </xf>
    <xf numFmtId="0" fontId="70" fillId="0" borderId="1" xfId="10" applyFont="1" applyFill="1" applyBorder="1" applyAlignment="1">
      <alignment horizontal="left" vertical="center"/>
    </xf>
    <xf numFmtId="0" fontId="14" fillId="0" borderId="1" xfId="10" applyFont="1" applyFill="1" applyBorder="1" applyAlignment="1">
      <alignment horizontal="left" vertical="center" wrapText="1"/>
    </xf>
    <xf numFmtId="44" fontId="62" fillId="0" borderId="1" xfId="0" applyNumberFormat="1" applyFont="1" applyBorder="1" applyAlignment="1" applyProtection="1">
      <protection hidden="1"/>
    </xf>
    <xf numFmtId="0" fontId="67" fillId="0" borderId="36" xfId="0" applyFont="1" applyBorder="1" applyAlignment="1">
      <alignment horizontal="center"/>
    </xf>
    <xf numFmtId="0" fontId="67" fillId="0" borderId="44" xfId="0" applyFont="1" applyBorder="1"/>
    <xf numFmtId="0" fontId="67" fillId="0" borderId="36" xfId="0" applyFont="1" applyBorder="1"/>
    <xf numFmtId="49" fontId="68" fillId="4" borderId="46" xfId="10" applyNumberFormat="1" applyFont="1" applyFill="1" applyBorder="1" applyAlignment="1">
      <alignment horizontal="center" wrapText="1"/>
    </xf>
    <xf numFmtId="0" fontId="67" fillId="0" borderId="38" xfId="0" applyFont="1" applyBorder="1" applyAlignment="1">
      <alignment horizontal="center"/>
    </xf>
    <xf numFmtId="0" fontId="67" fillId="0" borderId="0" xfId="0" applyFont="1" applyBorder="1" applyAlignment="1">
      <alignment horizontal="center"/>
    </xf>
    <xf numFmtId="44" fontId="70" fillId="0" borderId="1" xfId="12371" applyFont="1" applyBorder="1" applyAlignment="1" applyProtection="1">
      <protection locked="0" hidden="1"/>
    </xf>
    <xf numFmtId="2" fontId="70" fillId="0" borderId="1" xfId="0" applyNumberFormat="1" applyFont="1" applyBorder="1" applyAlignment="1" applyProtection="1">
      <protection locked="0" hidden="1"/>
    </xf>
    <xf numFmtId="164" fontId="14" fillId="0" borderId="0" xfId="26" applyFont="1" applyFill="1" applyAlignment="1">
      <alignment horizontal="center" vertical="center"/>
    </xf>
    <xf numFmtId="0" fontId="66" fillId="0" borderId="0" xfId="0" applyFont="1"/>
    <xf numFmtId="44" fontId="68" fillId="0" borderId="1" xfId="12371" applyFont="1" applyFill="1" applyBorder="1" applyAlignment="1">
      <alignment horizontal="center" wrapText="1"/>
    </xf>
    <xf numFmtId="44" fontId="68" fillId="0" borderId="36" xfId="12371" applyFont="1" applyFill="1" applyBorder="1" applyAlignment="1">
      <alignment horizontal="center" wrapText="1"/>
    </xf>
    <xf numFmtId="44" fontId="13" fillId="4" borderId="1" xfId="11" applyNumberFormat="1" applyFont="1" applyFill="1" applyBorder="1"/>
    <xf numFmtId="0" fontId="0" fillId="0" borderId="1" xfId="0" applyBorder="1"/>
    <xf numFmtId="0" fontId="14" fillId="0" borderId="1" xfId="0" applyFont="1" applyBorder="1" applyAlignment="1">
      <alignment vertical="center" wrapText="1"/>
    </xf>
    <xf numFmtId="0" fontId="39" fillId="0" borderId="2" xfId="10" applyFont="1" applyFill="1" applyBorder="1" applyAlignment="1">
      <alignment horizontal="left" vertical="center" wrapText="1"/>
    </xf>
    <xf numFmtId="0" fontId="39" fillId="0" borderId="3" xfId="10" applyFont="1" applyFill="1" applyBorder="1" applyAlignment="1">
      <alignment horizontal="left" vertical="center" wrapText="1"/>
    </xf>
    <xf numFmtId="0" fontId="39" fillId="0" borderId="4" xfId="10" applyFont="1" applyFill="1" applyBorder="1" applyAlignment="1">
      <alignment horizontal="left" vertical="center" wrapText="1"/>
    </xf>
    <xf numFmtId="0" fontId="39" fillId="0" borderId="5" xfId="10" applyFont="1" applyFill="1" applyBorder="1" applyAlignment="1">
      <alignment horizontal="left" vertical="center" wrapText="1"/>
    </xf>
    <xf numFmtId="0" fontId="39" fillId="0" borderId="0" xfId="10" applyFont="1" applyFill="1" applyBorder="1" applyAlignment="1">
      <alignment horizontal="left" vertical="center" wrapText="1"/>
    </xf>
    <xf numFmtId="0" fontId="39" fillId="0" borderId="6" xfId="10" applyFont="1" applyFill="1" applyBorder="1" applyAlignment="1">
      <alignment horizontal="left" vertical="center" wrapText="1"/>
    </xf>
    <xf numFmtId="0" fontId="13" fillId="3" borderId="11" xfId="10" applyFill="1" applyBorder="1" applyAlignment="1">
      <alignment horizontal="center"/>
    </xf>
    <xf numFmtId="0" fontId="13" fillId="3" borderId="13" xfId="10" applyFill="1" applyBorder="1" applyAlignment="1">
      <alignment horizontal="center"/>
    </xf>
    <xf numFmtId="0" fontId="14" fillId="0" borderId="11" xfId="174" applyFont="1" applyBorder="1" applyAlignment="1">
      <alignment horizontal="center" vertical="center"/>
    </xf>
    <xf numFmtId="0" fontId="14" fillId="0" borderId="12" xfId="174" applyFont="1" applyBorder="1" applyAlignment="1">
      <alignment horizontal="center" vertical="center"/>
    </xf>
    <xf numFmtId="0" fontId="39" fillId="0" borderId="7" xfId="10" applyFont="1" applyFill="1" applyBorder="1" applyAlignment="1">
      <alignment horizontal="left" vertical="center" wrapText="1"/>
    </xf>
    <xf numFmtId="0" fontId="39" fillId="0" borderId="8" xfId="10" applyFont="1" applyFill="1" applyBorder="1" applyAlignment="1">
      <alignment horizontal="left" vertical="center" wrapText="1"/>
    </xf>
    <xf numFmtId="0" fontId="39" fillId="0" borderId="9" xfId="10" applyFont="1" applyFill="1" applyBorder="1" applyAlignment="1">
      <alignment horizontal="left" vertical="center" wrapText="1"/>
    </xf>
    <xf numFmtId="0" fontId="59" fillId="0" borderId="42" xfId="12372" applyFont="1" applyBorder="1" applyAlignment="1">
      <alignment horizontal="left" vertical="top"/>
    </xf>
    <xf numFmtId="0" fontId="59" fillId="0" borderId="43" xfId="12372" applyFont="1" applyBorder="1" applyAlignment="1">
      <alignment horizontal="left" vertical="top"/>
    </xf>
    <xf numFmtId="0" fontId="59" fillId="0" borderId="44" xfId="12372" applyFont="1" applyBorder="1" applyAlignment="1">
      <alignment horizontal="left" vertical="top"/>
    </xf>
    <xf numFmtId="0" fontId="77" fillId="0" borderId="34" xfId="10" applyFont="1" applyBorder="1" applyAlignment="1">
      <alignment horizontal="center" vertical="top" wrapText="1"/>
    </xf>
    <xf numFmtId="0" fontId="77" fillId="0" borderId="36" xfId="10" applyFont="1" applyBorder="1" applyAlignment="1">
      <alignment horizontal="center" vertical="top" wrapText="1"/>
    </xf>
    <xf numFmtId="0" fontId="77" fillId="0" borderId="39" xfId="10" applyFont="1" applyBorder="1" applyAlignment="1">
      <alignment horizontal="left" wrapText="1"/>
    </xf>
    <xf numFmtId="0" fontId="77" fillId="0" borderId="0" xfId="10" applyFont="1" applyBorder="1" applyAlignment="1">
      <alignment horizontal="left" wrapText="1"/>
    </xf>
    <xf numFmtId="0" fontId="77" fillId="0" borderId="38" xfId="10" applyFont="1" applyBorder="1" applyAlignment="1">
      <alignment horizontal="left" wrapText="1"/>
    </xf>
    <xf numFmtId="10" fontId="77" fillId="31" borderId="39" xfId="10" applyNumberFormat="1" applyFont="1" applyFill="1" applyBorder="1" applyAlignment="1" applyProtection="1">
      <alignment horizontal="center"/>
      <protection locked="0"/>
    </xf>
    <xf numFmtId="10" fontId="77" fillId="31" borderId="38" xfId="10" applyNumberFormat="1" applyFont="1" applyFill="1" applyBorder="1" applyAlignment="1" applyProtection="1">
      <alignment horizontal="center"/>
      <protection locked="0"/>
    </xf>
    <xf numFmtId="0" fontId="77" fillId="0" borderId="34" xfId="10" applyFont="1" applyBorder="1" applyAlignment="1">
      <alignment horizontal="left"/>
    </xf>
    <xf numFmtId="0" fontId="77" fillId="0" borderId="35" xfId="10" applyFont="1" applyBorder="1" applyAlignment="1">
      <alignment horizontal="left"/>
    </xf>
    <xf numFmtId="0" fontId="77" fillId="0" borderId="36" xfId="10" applyFont="1" applyBorder="1" applyAlignment="1">
      <alignment horizontal="left"/>
    </xf>
    <xf numFmtId="10" fontId="77" fillId="31" borderId="34" xfId="10" applyNumberFormat="1" applyFont="1" applyFill="1" applyBorder="1" applyAlignment="1" applyProtection="1">
      <alignment horizontal="center"/>
      <protection locked="0"/>
    </xf>
    <xf numFmtId="10" fontId="77" fillId="31" borderId="36" xfId="10" applyNumberFormat="1" applyFont="1" applyFill="1" applyBorder="1" applyAlignment="1" applyProtection="1">
      <alignment horizontal="center"/>
      <protection locked="0"/>
    </xf>
    <xf numFmtId="0" fontId="59" fillId="0" borderId="1" xfId="10" applyFont="1" applyBorder="1" applyAlignment="1">
      <alignment horizontal="center" vertical="center"/>
    </xf>
    <xf numFmtId="4" fontId="59" fillId="0" borderId="1" xfId="10" applyNumberFormat="1" applyFont="1" applyBorder="1" applyAlignment="1">
      <alignment horizontal="center" vertical="center" wrapText="1"/>
    </xf>
    <xf numFmtId="0" fontId="77" fillId="0" borderId="1" xfId="10" applyFont="1" applyBorder="1" applyAlignment="1" applyProtection="1">
      <alignment horizontal="left" vertical="center" wrapText="1"/>
    </xf>
    <xf numFmtId="0" fontId="77" fillId="0" borderId="0" xfId="10" applyFont="1" applyBorder="1" applyAlignment="1" applyProtection="1">
      <alignment horizontal="center" vertical="center"/>
    </xf>
    <xf numFmtId="0" fontId="77" fillId="0" borderId="1" xfId="10" applyFont="1" applyBorder="1" applyAlignment="1" applyProtection="1">
      <alignment horizontal="left" vertical="center"/>
    </xf>
  </cellXfs>
  <cellStyles count="12373">
    <cellStyle name="_x000d_&#10;JournalTemplate=C:\COMFO\CTALK\JOURSTD.TPL_x000d_&#10;LbStateAddress=3 3 0 251 1 89 2 311_x000d_&#10;LbStateJou" xfId="63"/>
    <cellStyle name="20% - Ênfase1 100" xfId="1"/>
    <cellStyle name="20% - Ênfase1 2" xfId="5644"/>
    <cellStyle name="20% - Ênfase2 2" xfId="3909"/>
    <cellStyle name="20% - Ênfase3 2" xfId="4021"/>
    <cellStyle name="20% - Ênfase4 2" xfId="5480"/>
    <cellStyle name="20% - Ênfase5 2" xfId="5594"/>
    <cellStyle name="20% - Ênfase6 2" xfId="3962"/>
    <cellStyle name="40% - Ênfase1 2" xfId="4000"/>
    <cellStyle name="40% - Ênfase2 2" xfId="5521"/>
    <cellStyle name="40% - Ênfase3 2" xfId="5557"/>
    <cellStyle name="40% - Ênfase4 2" xfId="5639"/>
    <cellStyle name="40% - Ênfase5 2" xfId="3910"/>
    <cellStyle name="40% - Ênfase6 2" xfId="3850"/>
    <cellStyle name="60% - Ênfase1 2" xfId="5588"/>
    <cellStyle name="60% - Ênfase2 2" xfId="5643"/>
    <cellStyle name="60% - Ênfase3 2" xfId="5533"/>
    <cellStyle name="60% - Ênfase4 2" xfId="5572"/>
    <cellStyle name="60% - Ênfase5 2" xfId="5568"/>
    <cellStyle name="60% - Ênfase6 2" xfId="5552"/>
    <cellStyle name="60% - Ênfase6 37" xfId="2"/>
    <cellStyle name="Bom 2" xfId="5498"/>
    <cellStyle name="Cálculo 2" xfId="3882"/>
    <cellStyle name="Célula de Verificação 2" xfId="5481"/>
    <cellStyle name="Célula Vinculada 2" xfId="5503"/>
    <cellStyle name="Comma_Arauco Piping list" xfId="64"/>
    <cellStyle name="Comma0" xfId="65"/>
    <cellStyle name="CORES" xfId="66"/>
    <cellStyle name="Currency [0]_Arauco Piping list" xfId="67"/>
    <cellStyle name="Currency_Arauco Piping list" xfId="68"/>
    <cellStyle name="Currency0" xfId="69"/>
    <cellStyle name="Data" xfId="70"/>
    <cellStyle name="Date" xfId="71"/>
    <cellStyle name="Ênfase1 2" xfId="5609"/>
    <cellStyle name="Ênfase2 2" xfId="5558"/>
    <cellStyle name="Ênfase3 2" xfId="3960"/>
    <cellStyle name="Ênfase4 2" xfId="3852"/>
    <cellStyle name="Ênfase5 2" xfId="3903"/>
    <cellStyle name="Ênfase6 2" xfId="5507"/>
    <cellStyle name="Entrada 2" xfId="5451"/>
    <cellStyle name="Excel Built-in Excel Built-in Excel Built-in Excel Built-in Excel Built-in Excel Built-in Excel Built-in Excel Built-in Separador de milhares 4" xfId="3"/>
    <cellStyle name="Excel Built-in Excel Built-in Excel Built-in Excel Built-in Excel Built-in Excel Built-in Excel Built-in Separador de milhares 4" xfId="4"/>
    <cellStyle name="Excel Built-in Normal" xfId="5"/>
    <cellStyle name="Excel Built-in Normal 1" xfId="6"/>
    <cellStyle name="Excel Built-in Normal 2" xfId="30"/>
    <cellStyle name="Excel Built-in Normal 3" xfId="41"/>
    <cellStyle name="Excel_BuiltIn_Comma" xfId="7"/>
    <cellStyle name="Fixed" xfId="72"/>
    <cellStyle name="Fixo" xfId="73"/>
    <cellStyle name="Followed Hyperlink" xfId="74"/>
    <cellStyle name="Grey" xfId="75"/>
    <cellStyle name="Heading" xfId="8"/>
    <cellStyle name="Heading 1" xfId="76"/>
    <cellStyle name="Heading 2" xfId="77"/>
    <cellStyle name="Heading1" xfId="9"/>
    <cellStyle name="Hiperlink 2" xfId="31"/>
    <cellStyle name="Incorreto 2" xfId="5466"/>
    <cellStyle name="Indefinido" xfId="78"/>
    <cellStyle name="Input [yellow]" xfId="79"/>
    <cellStyle name="material" xfId="80"/>
    <cellStyle name="material 2" xfId="558"/>
    <cellStyle name="material 2 2" xfId="1117"/>
    <cellStyle name="material 3" xfId="499"/>
    <cellStyle name="material 4" xfId="383"/>
    <cellStyle name="MINIPG" xfId="81"/>
    <cellStyle name="Moeda" xfId="12371" builtinId="4"/>
    <cellStyle name="Moeda 2" xfId="32"/>
    <cellStyle name="Neutra 2" xfId="5492"/>
    <cellStyle name="Normal" xfId="0" builtinId="0"/>
    <cellStyle name="Normal - Style1" xfId="82"/>
    <cellStyle name="Normal 10" xfId="46"/>
    <cellStyle name="Normal 10 2" xfId="329"/>
    <cellStyle name="Normal 10 2 2" xfId="1068"/>
    <cellStyle name="Normal 10 3" xfId="1011"/>
    <cellStyle name="Normal 100" xfId="1010"/>
    <cellStyle name="Normal 101" xfId="1330"/>
    <cellStyle name="Normal 102" xfId="1333"/>
    <cellStyle name="Normal 103" xfId="2067"/>
    <cellStyle name="Normal 104" xfId="2072"/>
    <cellStyle name="Normal 105" xfId="2076"/>
    <cellStyle name="Normal 106" xfId="2082"/>
    <cellStyle name="Normal 107" xfId="2089"/>
    <cellStyle name="Normal 108" xfId="2073"/>
    <cellStyle name="Normal 109" xfId="2092"/>
    <cellStyle name="Normal 11" xfId="54"/>
    <cellStyle name="Normal 11 2" xfId="182"/>
    <cellStyle name="Normal 11 2 2" xfId="1069"/>
    <cellStyle name="Normal 11 3" xfId="1012"/>
    <cellStyle name="Normal 110" xfId="2087"/>
    <cellStyle name="Normal 111" xfId="2068"/>
    <cellStyle name="Normal 112" xfId="2094"/>
    <cellStyle name="Normal 113" xfId="2090"/>
    <cellStyle name="Normal 114" xfId="2084"/>
    <cellStyle name="Normal 115" xfId="2075"/>
    <cellStyle name="Normal 116" xfId="2071"/>
    <cellStyle name="Normal 117" xfId="2077"/>
    <cellStyle name="Normal 118" xfId="2070"/>
    <cellStyle name="Normal 119" xfId="2081"/>
    <cellStyle name="Normal 12" xfId="55"/>
    <cellStyle name="Normal 12 2" xfId="559"/>
    <cellStyle name="Normal 12 2 2" xfId="1118"/>
    <cellStyle name="Normal 12 3" xfId="500"/>
    <cellStyle name="Normal 12 4" xfId="384"/>
    <cellStyle name="Normal 12 5" xfId="187"/>
    <cellStyle name="Normal 120" xfId="2069"/>
    <cellStyle name="Normal 121" xfId="2078"/>
    <cellStyle name="Normal 122" xfId="2093"/>
    <cellStyle name="Normal 123" xfId="2074"/>
    <cellStyle name="Normal 124" xfId="2095"/>
    <cellStyle name="Normal 125" xfId="2085"/>
    <cellStyle name="Normal 126" xfId="2086"/>
    <cellStyle name="Normal 127" xfId="2079"/>
    <cellStyle name="Normal 128" xfId="2091"/>
    <cellStyle name="Normal 129" xfId="2080"/>
    <cellStyle name="Normal 13" xfId="56"/>
    <cellStyle name="Normal 13 10" xfId="1335"/>
    <cellStyle name="Normal 13 10 2" xfId="4693"/>
    <cellStyle name="Normal 13 10 2 2" xfId="9677"/>
    <cellStyle name="Normal 13 10 3" xfId="6422"/>
    <cellStyle name="Normal 13 10 3 2" xfId="11364"/>
    <cellStyle name="Normal 13 10 4" xfId="7930"/>
    <cellStyle name="Normal 13 10 5" xfId="2968"/>
    <cellStyle name="Normal 13 11" xfId="279"/>
    <cellStyle name="Normal 13 11 2" xfId="3911"/>
    <cellStyle name="Normal 13 11 2 2" xfId="8998"/>
    <cellStyle name="Normal 13 11 3" xfId="5689"/>
    <cellStyle name="Normal 13 11 3 2" xfId="10631"/>
    <cellStyle name="Normal 13 11 4" xfId="7197"/>
    <cellStyle name="Normal 13 11 5" xfId="2234"/>
    <cellStyle name="Normal 13 12" xfId="2168"/>
    <cellStyle name="Normal 13 12 2" xfId="5525"/>
    <cellStyle name="Normal 13 12 2 2" xfId="10490"/>
    <cellStyle name="Normal 13 12 3" xfId="8669"/>
    <cellStyle name="Normal 13 12 4" xfId="12250"/>
    <cellStyle name="Normal 13 13" xfId="3707"/>
    <cellStyle name="Normal 13 13 2" xfId="8806"/>
    <cellStyle name="Normal 13 13 3" xfId="12211"/>
    <cellStyle name="Normal 13 14" xfId="3856"/>
    <cellStyle name="Normal 13 14 2" xfId="8949"/>
    <cellStyle name="Normal 13 15" xfId="5650"/>
    <cellStyle name="Normal 13 15 2" xfId="10592"/>
    <cellStyle name="Normal 13 16" xfId="7158"/>
    <cellStyle name="Normal 13 17" xfId="2127"/>
    <cellStyle name="Normal 13 18" xfId="188"/>
    <cellStyle name="Normal 13 2" xfId="147"/>
    <cellStyle name="Normal 13 2 10" xfId="2183"/>
    <cellStyle name="Normal 13 2 10 2" xfId="4308"/>
    <cellStyle name="Normal 13 2 10 2 2" xfId="9294"/>
    <cellStyle name="Normal 13 2 10 3" xfId="8670"/>
    <cellStyle name="Normal 13 2 10 4" xfId="12241"/>
    <cellStyle name="Normal 13 2 11" xfId="3708"/>
    <cellStyle name="Normal 13 2 11 2" xfId="8807"/>
    <cellStyle name="Normal 13 2 11 3" xfId="12312"/>
    <cellStyle name="Normal 13 2 12" xfId="3876"/>
    <cellStyle name="Normal 13 2 12 2" xfId="8968"/>
    <cellStyle name="Normal 13 2 13" xfId="5665"/>
    <cellStyle name="Normal 13 2 13 2" xfId="10607"/>
    <cellStyle name="Normal 13 2 14" xfId="7173"/>
    <cellStyle name="Normal 13 2 15" xfId="2136"/>
    <cellStyle name="Normal 13 2 16" xfId="204"/>
    <cellStyle name="Normal 13 2 2" xfId="561"/>
    <cellStyle name="Normal 13 2 2 10" xfId="2375"/>
    <cellStyle name="Normal 13 2 2 2" xfId="766"/>
    <cellStyle name="Normal 13 2 2 2 2" xfId="1232"/>
    <cellStyle name="Normal 13 2 2 2 2 2" xfId="1380"/>
    <cellStyle name="Normal 13 2 2 2 2 2 2" xfId="4738"/>
    <cellStyle name="Normal 13 2 2 2 2 2 2 2" xfId="9722"/>
    <cellStyle name="Normal 13 2 2 2 2 2 3" xfId="6467"/>
    <cellStyle name="Normal 13 2 2 2 2 2 3 2" xfId="11409"/>
    <cellStyle name="Normal 13 2 2 2 2 2 4" xfId="7975"/>
    <cellStyle name="Normal 13 2 2 2 2 2 5" xfId="3013"/>
    <cellStyle name="Normal 13 2 2 2 2 3" xfId="4600"/>
    <cellStyle name="Normal 13 2 2 2 2 3 2" xfId="9584"/>
    <cellStyle name="Normal 13 2 2 2 2 4" xfId="6331"/>
    <cellStyle name="Normal 13 2 2 2 2 4 2" xfId="11273"/>
    <cellStyle name="Normal 13 2 2 2 2 5" xfId="7839"/>
    <cellStyle name="Normal 13 2 2 2 2 6" xfId="2877"/>
    <cellStyle name="Normal 13 2 2 2 3" xfId="1379"/>
    <cellStyle name="Normal 13 2 2 2 3 2" xfId="4737"/>
    <cellStyle name="Normal 13 2 2 2 3 2 2" xfId="9721"/>
    <cellStyle name="Normal 13 2 2 2 3 3" xfId="6466"/>
    <cellStyle name="Normal 13 2 2 2 3 3 2" xfId="11408"/>
    <cellStyle name="Normal 13 2 2 2 3 4" xfId="7974"/>
    <cellStyle name="Normal 13 2 2 2 3 5" xfId="3012"/>
    <cellStyle name="Normal 13 2 2 2 4" xfId="4217"/>
    <cellStyle name="Normal 13 2 2 2 4 2" xfId="9203"/>
    <cellStyle name="Normal 13 2 2 2 5" xfId="5964"/>
    <cellStyle name="Normal 13 2 2 2 5 2" xfId="10906"/>
    <cellStyle name="Normal 13 2 2 2 6" xfId="7472"/>
    <cellStyle name="Normal 13 2 2 2 7" xfId="2510"/>
    <cellStyle name="Normal 13 2 2 3" xfId="917"/>
    <cellStyle name="Normal 13 2 2 3 2" xfId="1381"/>
    <cellStyle name="Normal 13 2 2 3 2 2" xfId="4739"/>
    <cellStyle name="Normal 13 2 2 3 2 2 2" xfId="9723"/>
    <cellStyle name="Normal 13 2 2 3 2 3" xfId="6468"/>
    <cellStyle name="Normal 13 2 2 3 2 3 2" xfId="11410"/>
    <cellStyle name="Normal 13 2 2 3 2 4" xfId="7976"/>
    <cellStyle name="Normal 13 2 2 3 2 5" xfId="3014"/>
    <cellStyle name="Normal 13 2 2 3 3" xfId="4358"/>
    <cellStyle name="Normal 13 2 2 3 3 2" xfId="9344"/>
    <cellStyle name="Normal 13 2 2 3 4" xfId="6102"/>
    <cellStyle name="Normal 13 2 2 3 4 2" xfId="11044"/>
    <cellStyle name="Normal 13 2 2 3 5" xfId="7610"/>
    <cellStyle name="Normal 13 2 2 3 6" xfId="2648"/>
    <cellStyle name="Normal 13 2 2 4" xfId="1378"/>
    <cellStyle name="Normal 13 2 2 4 2" xfId="4736"/>
    <cellStyle name="Normal 13 2 2 4 2 2" xfId="9720"/>
    <cellStyle name="Normal 13 2 2 4 3" xfId="6465"/>
    <cellStyle name="Normal 13 2 2 4 3 2" xfId="11407"/>
    <cellStyle name="Normal 13 2 2 4 4" xfId="7973"/>
    <cellStyle name="Normal 13 2 2 4 5" xfId="3011"/>
    <cellStyle name="Normal 13 2 2 5" xfId="3756"/>
    <cellStyle name="Normal 13 2 2 5 2" xfId="5436"/>
    <cellStyle name="Normal 13 2 2 5 2 2" xfId="10417"/>
    <cellStyle name="Normal 13 2 2 5 3" xfId="8716"/>
    <cellStyle name="Normal 13 2 2 5 4" xfId="12190"/>
    <cellStyle name="Normal 13 2 2 6" xfId="4074"/>
    <cellStyle name="Normal 13 2 2 6 2" xfId="8853"/>
    <cellStyle name="Normal 13 2 2 6 3" xfId="12327"/>
    <cellStyle name="Normal 13 2 2 7" xfId="5426"/>
    <cellStyle name="Normal 13 2 2 7 2" xfId="10410"/>
    <cellStyle name="Normal 13 2 2 8" xfId="5829"/>
    <cellStyle name="Normal 13 2 2 8 2" xfId="10771"/>
    <cellStyle name="Normal 13 2 2 9" xfId="7337"/>
    <cellStyle name="Normal 13 2 3" xfId="668"/>
    <cellStyle name="Normal 13 2 3 10" xfId="2418"/>
    <cellStyle name="Normal 13 2 3 2" xfId="810"/>
    <cellStyle name="Normal 13 2 3 2 2" xfId="1275"/>
    <cellStyle name="Normal 13 2 3 2 2 2" xfId="1384"/>
    <cellStyle name="Normal 13 2 3 2 2 2 2" xfId="4742"/>
    <cellStyle name="Normal 13 2 3 2 2 2 2 2" xfId="9726"/>
    <cellStyle name="Normal 13 2 3 2 2 2 3" xfId="6471"/>
    <cellStyle name="Normal 13 2 3 2 2 2 3 2" xfId="11413"/>
    <cellStyle name="Normal 13 2 3 2 2 2 4" xfId="7979"/>
    <cellStyle name="Normal 13 2 3 2 2 2 5" xfId="3017"/>
    <cellStyle name="Normal 13 2 3 2 2 3" xfId="4643"/>
    <cellStyle name="Normal 13 2 3 2 2 3 2" xfId="9627"/>
    <cellStyle name="Normal 13 2 3 2 2 4" xfId="6374"/>
    <cellStyle name="Normal 13 2 3 2 2 4 2" xfId="11316"/>
    <cellStyle name="Normal 13 2 3 2 2 5" xfId="7882"/>
    <cellStyle name="Normal 13 2 3 2 2 6" xfId="2920"/>
    <cellStyle name="Normal 13 2 3 2 3" xfId="1383"/>
    <cellStyle name="Normal 13 2 3 2 3 2" xfId="4741"/>
    <cellStyle name="Normal 13 2 3 2 3 2 2" xfId="9725"/>
    <cellStyle name="Normal 13 2 3 2 3 3" xfId="6470"/>
    <cellStyle name="Normal 13 2 3 2 3 3 2" xfId="11412"/>
    <cellStyle name="Normal 13 2 3 2 3 4" xfId="7978"/>
    <cellStyle name="Normal 13 2 3 2 3 5" xfId="3016"/>
    <cellStyle name="Normal 13 2 3 2 4" xfId="4260"/>
    <cellStyle name="Normal 13 2 3 2 4 2" xfId="9246"/>
    <cellStyle name="Normal 13 2 3 2 5" xfId="6007"/>
    <cellStyle name="Normal 13 2 3 2 5 2" xfId="10949"/>
    <cellStyle name="Normal 13 2 3 2 6" xfId="7515"/>
    <cellStyle name="Normal 13 2 3 2 7" xfId="2553"/>
    <cellStyle name="Normal 13 2 3 3" xfId="963"/>
    <cellStyle name="Normal 13 2 3 3 2" xfId="1385"/>
    <cellStyle name="Normal 13 2 3 3 2 2" xfId="4743"/>
    <cellStyle name="Normal 13 2 3 3 2 2 2" xfId="9727"/>
    <cellStyle name="Normal 13 2 3 3 2 3" xfId="6472"/>
    <cellStyle name="Normal 13 2 3 3 2 3 2" xfId="11414"/>
    <cellStyle name="Normal 13 2 3 3 2 4" xfId="7980"/>
    <cellStyle name="Normal 13 2 3 3 2 5" xfId="3018"/>
    <cellStyle name="Normal 13 2 3 3 3" xfId="4402"/>
    <cellStyle name="Normal 13 2 3 3 3 2" xfId="9387"/>
    <cellStyle name="Normal 13 2 3 3 4" xfId="6145"/>
    <cellStyle name="Normal 13 2 3 3 4 2" xfId="11087"/>
    <cellStyle name="Normal 13 2 3 3 5" xfId="7653"/>
    <cellStyle name="Normal 13 2 3 3 6" xfId="2691"/>
    <cellStyle name="Normal 13 2 3 4" xfId="1382"/>
    <cellStyle name="Normal 13 2 3 4 2" xfId="4740"/>
    <cellStyle name="Normal 13 2 3 4 2 2" xfId="9724"/>
    <cellStyle name="Normal 13 2 3 4 3" xfId="6469"/>
    <cellStyle name="Normal 13 2 3 4 3 2" xfId="11411"/>
    <cellStyle name="Normal 13 2 3 4 4" xfId="7977"/>
    <cellStyle name="Normal 13 2 3 4 5" xfId="3015"/>
    <cellStyle name="Normal 13 2 3 5" xfId="3800"/>
    <cellStyle name="Normal 13 2 3 5 2" xfId="5479"/>
    <cellStyle name="Normal 13 2 3 5 2 2" xfId="10455"/>
    <cellStyle name="Normal 13 2 3 5 3" xfId="8760"/>
    <cellStyle name="Normal 13 2 3 5 4" xfId="12331"/>
    <cellStyle name="Normal 13 2 3 6" xfId="4124"/>
    <cellStyle name="Normal 13 2 3 6 2" xfId="8896"/>
    <cellStyle name="Normal 13 2 3 6 3" xfId="12176"/>
    <cellStyle name="Normal 13 2 3 7" xfId="5478"/>
    <cellStyle name="Normal 13 2 3 7 2" xfId="10454"/>
    <cellStyle name="Normal 13 2 3 8" xfId="5872"/>
    <cellStyle name="Normal 13 2 3 8 2" xfId="10814"/>
    <cellStyle name="Normal 13 2 3 9" xfId="7380"/>
    <cellStyle name="Normal 13 2 4" xfId="502"/>
    <cellStyle name="Normal 13 2 4 2" xfId="1073"/>
    <cellStyle name="Normal 13 2 4 2 2" xfId="1387"/>
    <cellStyle name="Normal 13 2 4 2 2 2" xfId="4745"/>
    <cellStyle name="Normal 13 2 4 2 2 2 2" xfId="9729"/>
    <cellStyle name="Normal 13 2 4 2 2 3" xfId="6474"/>
    <cellStyle name="Normal 13 2 4 2 2 3 2" xfId="11416"/>
    <cellStyle name="Normal 13 2 4 2 2 4" xfId="7982"/>
    <cellStyle name="Normal 13 2 4 2 2 5" xfId="3020"/>
    <cellStyle name="Normal 13 2 4 2 3" xfId="4495"/>
    <cellStyle name="Normal 13 2 4 2 3 2" xfId="9480"/>
    <cellStyle name="Normal 13 2 4 2 4" xfId="6235"/>
    <cellStyle name="Normal 13 2 4 2 4 2" xfId="11177"/>
    <cellStyle name="Normal 13 2 4 2 5" xfId="7743"/>
    <cellStyle name="Normal 13 2 4 2 6" xfId="2781"/>
    <cellStyle name="Normal 13 2 4 3" xfId="1386"/>
    <cellStyle name="Normal 13 2 4 3 2" xfId="4744"/>
    <cellStyle name="Normal 13 2 4 3 2 2" xfId="9728"/>
    <cellStyle name="Normal 13 2 4 3 3" xfId="6473"/>
    <cellStyle name="Normal 13 2 4 3 3 2" xfId="11415"/>
    <cellStyle name="Normal 13 2 4 3 4" xfId="7981"/>
    <cellStyle name="Normal 13 2 4 3 5" xfId="3019"/>
    <cellStyle name="Normal 13 2 4 4" xfId="4026"/>
    <cellStyle name="Normal 13 2 4 4 2" xfId="9098"/>
    <cellStyle name="Normal 13 2 4 5" xfId="5783"/>
    <cellStyle name="Normal 13 2 4 5 2" xfId="10725"/>
    <cellStyle name="Normal 13 2 4 6" xfId="7291"/>
    <cellStyle name="Normal 13 2 4 7" xfId="2329"/>
    <cellStyle name="Normal 13 2 5" xfId="720"/>
    <cellStyle name="Normal 13 2 5 2" xfId="1186"/>
    <cellStyle name="Normal 13 2 5 2 2" xfId="1389"/>
    <cellStyle name="Normal 13 2 5 2 2 2" xfId="4747"/>
    <cellStyle name="Normal 13 2 5 2 2 2 2" xfId="9731"/>
    <cellStyle name="Normal 13 2 5 2 2 3" xfId="6476"/>
    <cellStyle name="Normal 13 2 5 2 2 3 2" xfId="11418"/>
    <cellStyle name="Normal 13 2 5 2 2 4" xfId="7984"/>
    <cellStyle name="Normal 13 2 5 2 2 5" xfId="3022"/>
    <cellStyle name="Normal 13 2 5 2 3" xfId="4554"/>
    <cellStyle name="Normal 13 2 5 2 3 2" xfId="9538"/>
    <cellStyle name="Normal 13 2 5 2 4" xfId="6285"/>
    <cellStyle name="Normal 13 2 5 2 4 2" xfId="11227"/>
    <cellStyle name="Normal 13 2 5 2 5" xfId="7793"/>
    <cellStyle name="Normal 13 2 5 2 6" xfId="2831"/>
    <cellStyle name="Normal 13 2 5 3" xfId="1388"/>
    <cellStyle name="Normal 13 2 5 3 2" xfId="4746"/>
    <cellStyle name="Normal 13 2 5 3 2 2" xfId="9730"/>
    <cellStyle name="Normal 13 2 5 3 3" xfId="6475"/>
    <cellStyle name="Normal 13 2 5 3 3 2" xfId="11417"/>
    <cellStyle name="Normal 13 2 5 3 4" xfId="7983"/>
    <cellStyle name="Normal 13 2 5 3 5" xfId="3021"/>
    <cellStyle name="Normal 13 2 5 4" xfId="4171"/>
    <cellStyle name="Normal 13 2 5 4 2" xfId="9157"/>
    <cellStyle name="Normal 13 2 5 5" xfId="5918"/>
    <cellStyle name="Normal 13 2 5 5 2" xfId="10860"/>
    <cellStyle name="Normal 13 2 5 6" xfId="7426"/>
    <cellStyle name="Normal 13 2 5 7" xfId="2464"/>
    <cellStyle name="Normal 13 2 6" xfId="386"/>
    <cellStyle name="Normal 13 2 6 2" xfId="1014"/>
    <cellStyle name="Normal 13 2 6 2 2" xfId="1391"/>
    <cellStyle name="Normal 13 2 6 2 2 2" xfId="4749"/>
    <cellStyle name="Normal 13 2 6 2 2 2 2" xfId="9733"/>
    <cellStyle name="Normal 13 2 6 2 2 3" xfId="6478"/>
    <cellStyle name="Normal 13 2 6 2 2 3 2" xfId="11420"/>
    <cellStyle name="Normal 13 2 6 2 2 4" xfId="7986"/>
    <cellStyle name="Normal 13 2 6 2 2 5" xfId="3024"/>
    <cellStyle name="Normal 13 2 6 2 3" xfId="4448"/>
    <cellStyle name="Normal 13 2 6 2 3 2" xfId="9433"/>
    <cellStyle name="Normal 13 2 6 2 4" xfId="6191"/>
    <cellStyle name="Normal 13 2 6 2 4 2" xfId="11133"/>
    <cellStyle name="Normal 13 2 6 2 5" xfId="7699"/>
    <cellStyle name="Normal 13 2 6 2 6" xfId="2737"/>
    <cellStyle name="Normal 13 2 6 3" xfId="1390"/>
    <cellStyle name="Normal 13 2 6 3 2" xfId="4748"/>
    <cellStyle name="Normal 13 2 6 3 2 2" xfId="9732"/>
    <cellStyle name="Normal 13 2 6 3 3" xfId="6477"/>
    <cellStyle name="Normal 13 2 6 3 3 2" xfId="11419"/>
    <cellStyle name="Normal 13 2 6 3 4" xfId="7985"/>
    <cellStyle name="Normal 13 2 6 3 5" xfId="3023"/>
    <cellStyle name="Normal 13 2 6 4" xfId="3966"/>
    <cellStyle name="Normal 13 2 6 4 2" xfId="9046"/>
    <cellStyle name="Normal 13 2 6 5" xfId="5734"/>
    <cellStyle name="Normal 13 2 6 5 2" xfId="10676"/>
    <cellStyle name="Normal 13 2 6 6" xfId="7242"/>
    <cellStyle name="Normal 13 2 6 7" xfId="2280"/>
    <cellStyle name="Normal 13 2 7" xfId="869"/>
    <cellStyle name="Normal 13 2 7 2" xfId="1392"/>
    <cellStyle name="Normal 13 2 7 2 2" xfId="4750"/>
    <cellStyle name="Normal 13 2 7 2 2 2" xfId="9734"/>
    <cellStyle name="Normal 13 2 7 2 3" xfId="6479"/>
    <cellStyle name="Normal 13 2 7 2 3 2" xfId="11421"/>
    <cellStyle name="Normal 13 2 7 2 4" xfId="7987"/>
    <cellStyle name="Normal 13 2 7 2 5" xfId="3025"/>
    <cellStyle name="Normal 13 2 7 3" xfId="4311"/>
    <cellStyle name="Normal 13 2 7 3 2" xfId="9297"/>
    <cellStyle name="Normal 13 2 7 4" xfId="6056"/>
    <cellStyle name="Normal 13 2 7 4 2" xfId="10998"/>
    <cellStyle name="Normal 13 2 7 5" xfId="7564"/>
    <cellStyle name="Normal 13 2 7 6" xfId="2602"/>
    <cellStyle name="Normal 13 2 8" xfId="1336"/>
    <cellStyle name="Normal 13 2 8 2" xfId="4694"/>
    <cellStyle name="Normal 13 2 8 2 2" xfId="9678"/>
    <cellStyle name="Normal 13 2 8 3" xfId="6423"/>
    <cellStyle name="Normal 13 2 8 3 2" xfId="11365"/>
    <cellStyle name="Normal 13 2 8 4" xfId="7931"/>
    <cellStyle name="Normal 13 2 8 5" xfId="2969"/>
    <cellStyle name="Normal 13 2 9" xfId="280"/>
    <cellStyle name="Normal 13 2 9 2" xfId="3912"/>
    <cellStyle name="Normal 13 2 9 2 2" xfId="8999"/>
    <cellStyle name="Normal 13 2 9 3" xfId="5690"/>
    <cellStyle name="Normal 13 2 9 3 2" xfId="10632"/>
    <cellStyle name="Normal 13 2 9 4" xfId="7198"/>
    <cellStyle name="Normal 13 2 9 5" xfId="2235"/>
    <cellStyle name="Normal 13 3" xfId="148"/>
    <cellStyle name="Normal 13 3 10" xfId="2198"/>
    <cellStyle name="Normal 13 3 10 2" xfId="5475"/>
    <cellStyle name="Normal 13 3 10 2 2" xfId="10451"/>
    <cellStyle name="Normal 13 3 10 3" xfId="8671"/>
    <cellStyle name="Normal 13 3 10 4" xfId="12345"/>
    <cellStyle name="Normal 13 3 11" xfId="3709"/>
    <cellStyle name="Normal 13 3 11 2" xfId="8808"/>
    <cellStyle name="Normal 13 3 11 3" xfId="12178"/>
    <cellStyle name="Normal 13 3 12" xfId="3895"/>
    <cellStyle name="Normal 13 3 12 2" xfId="8986"/>
    <cellStyle name="Normal 13 3 13" xfId="5680"/>
    <cellStyle name="Normal 13 3 13 2" xfId="10622"/>
    <cellStyle name="Normal 13 3 14" xfId="7188"/>
    <cellStyle name="Normal 13 3 15" xfId="2137"/>
    <cellStyle name="Normal 13 3 16" xfId="219"/>
    <cellStyle name="Normal 13 3 2" xfId="562"/>
    <cellStyle name="Normal 13 3 2 10" xfId="2376"/>
    <cellStyle name="Normal 13 3 2 2" xfId="767"/>
    <cellStyle name="Normal 13 3 2 2 2" xfId="1233"/>
    <cellStyle name="Normal 13 3 2 2 2 2" xfId="1395"/>
    <cellStyle name="Normal 13 3 2 2 2 2 2" xfId="4753"/>
    <cellStyle name="Normal 13 3 2 2 2 2 2 2" xfId="9737"/>
    <cellStyle name="Normal 13 3 2 2 2 2 3" xfId="6482"/>
    <cellStyle name="Normal 13 3 2 2 2 2 3 2" xfId="11424"/>
    <cellStyle name="Normal 13 3 2 2 2 2 4" xfId="7990"/>
    <cellStyle name="Normal 13 3 2 2 2 2 5" xfId="3028"/>
    <cellStyle name="Normal 13 3 2 2 2 3" xfId="4601"/>
    <cellStyle name="Normal 13 3 2 2 2 3 2" xfId="9585"/>
    <cellStyle name="Normal 13 3 2 2 2 4" xfId="6332"/>
    <cellStyle name="Normal 13 3 2 2 2 4 2" xfId="11274"/>
    <cellStyle name="Normal 13 3 2 2 2 5" xfId="7840"/>
    <cellStyle name="Normal 13 3 2 2 2 6" xfId="2878"/>
    <cellStyle name="Normal 13 3 2 2 3" xfId="1394"/>
    <cellStyle name="Normal 13 3 2 2 3 2" xfId="4752"/>
    <cellStyle name="Normal 13 3 2 2 3 2 2" xfId="9736"/>
    <cellStyle name="Normal 13 3 2 2 3 3" xfId="6481"/>
    <cellStyle name="Normal 13 3 2 2 3 3 2" xfId="11423"/>
    <cellStyle name="Normal 13 3 2 2 3 4" xfId="7989"/>
    <cellStyle name="Normal 13 3 2 2 3 5" xfId="3027"/>
    <cellStyle name="Normal 13 3 2 2 4" xfId="4218"/>
    <cellStyle name="Normal 13 3 2 2 4 2" xfId="9204"/>
    <cellStyle name="Normal 13 3 2 2 5" xfId="5965"/>
    <cellStyle name="Normal 13 3 2 2 5 2" xfId="10907"/>
    <cellStyle name="Normal 13 3 2 2 6" xfId="7473"/>
    <cellStyle name="Normal 13 3 2 2 7" xfId="2511"/>
    <cellStyle name="Normal 13 3 2 3" xfId="918"/>
    <cellStyle name="Normal 13 3 2 3 2" xfId="1396"/>
    <cellStyle name="Normal 13 3 2 3 2 2" xfId="4754"/>
    <cellStyle name="Normal 13 3 2 3 2 2 2" xfId="9738"/>
    <cellStyle name="Normal 13 3 2 3 2 3" xfId="6483"/>
    <cellStyle name="Normal 13 3 2 3 2 3 2" xfId="11425"/>
    <cellStyle name="Normal 13 3 2 3 2 4" xfId="7991"/>
    <cellStyle name="Normal 13 3 2 3 2 5" xfId="3029"/>
    <cellStyle name="Normal 13 3 2 3 3" xfId="4359"/>
    <cellStyle name="Normal 13 3 2 3 3 2" xfId="9345"/>
    <cellStyle name="Normal 13 3 2 3 4" xfId="6103"/>
    <cellStyle name="Normal 13 3 2 3 4 2" xfId="11045"/>
    <cellStyle name="Normal 13 3 2 3 5" xfId="7611"/>
    <cellStyle name="Normal 13 3 2 3 6" xfId="2649"/>
    <cellStyle name="Normal 13 3 2 4" xfId="1393"/>
    <cellStyle name="Normal 13 3 2 4 2" xfId="4751"/>
    <cellStyle name="Normal 13 3 2 4 2 2" xfId="9735"/>
    <cellStyle name="Normal 13 3 2 4 3" xfId="6480"/>
    <cellStyle name="Normal 13 3 2 4 3 2" xfId="11422"/>
    <cellStyle name="Normal 13 3 2 4 4" xfId="7988"/>
    <cellStyle name="Normal 13 3 2 4 5" xfId="3026"/>
    <cellStyle name="Normal 13 3 2 5" xfId="3757"/>
    <cellStyle name="Normal 13 3 2 5 2" xfId="3994"/>
    <cellStyle name="Normal 13 3 2 5 2 2" xfId="9074"/>
    <cellStyle name="Normal 13 3 2 5 3" xfId="8717"/>
    <cellStyle name="Normal 13 3 2 5 4" xfId="12220"/>
    <cellStyle name="Normal 13 3 2 6" xfId="4075"/>
    <cellStyle name="Normal 13 3 2 6 2" xfId="8854"/>
    <cellStyle name="Normal 13 3 2 6 3" xfId="12209"/>
    <cellStyle name="Normal 13 3 2 7" xfId="3863"/>
    <cellStyle name="Normal 13 3 2 7 2" xfId="8956"/>
    <cellStyle name="Normal 13 3 2 8" xfId="5830"/>
    <cellStyle name="Normal 13 3 2 8 2" xfId="10772"/>
    <cellStyle name="Normal 13 3 2 9" xfId="7338"/>
    <cellStyle name="Normal 13 3 3" xfId="669"/>
    <cellStyle name="Normal 13 3 3 10" xfId="2419"/>
    <cellStyle name="Normal 13 3 3 2" xfId="811"/>
    <cellStyle name="Normal 13 3 3 2 2" xfId="1276"/>
    <cellStyle name="Normal 13 3 3 2 2 2" xfId="1399"/>
    <cellStyle name="Normal 13 3 3 2 2 2 2" xfId="4757"/>
    <cellStyle name="Normal 13 3 3 2 2 2 2 2" xfId="9741"/>
    <cellStyle name="Normal 13 3 3 2 2 2 3" xfId="6486"/>
    <cellStyle name="Normal 13 3 3 2 2 2 3 2" xfId="11428"/>
    <cellStyle name="Normal 13 3 3 2 2 2 4" xfId="7994"/>
    <cellStyle name="Normal 13 3 3 2 2 2 5" xfId="3032"/>
    <cellStyle name="Normal 13 3 3 2 2 3" xfId="4644"/>
    <cellStyle name="Normal 13 3 3 2 2 3 2" xfId="9628"/>
    <cellStyle name="Normal 13 3 3 2 2 4" xfId="6375"/>
    <cellStyle name="Normal 13 3 3 2 2 4 2" xfId="11317"/>
    <cellStyle name="Normal 13 3 3 2 2 5" xfId="7883"/>
    <cellStyle name="Normal 13 3 3 2 2 6" xfId="2921"/>
    <cellStyle name="Normal 13 3 3 2 3" xfId="1398"/>
    <cellStyle name="Normal 13 3 3 2 3 2" xfId="4756"/>
    <cellStyle name="Normal 13 3 3 2 3 2 2" xfId="9740"/>
    <cellStyle name="Normal 13 3 3 2 3 3" xfId="6485"/>
    <cellStyle name="Normal 13 3 3 2 3 3 2" xfId="11427"/>
    <cellStyle name="Normal 13 3 3 2 3 4" xfId="7993"/>
    <cellStyle name="Normal 13 3 3 2 3 5" xfId="3031"/>
    <cellStyle name="Normal 13 3 3 2 4" xfId="4261"/>
    <cellStyle name="Normal 13 3 3 2 4 2" xfId="9247"/>
    <cellStyle name="Normal 13 3 3 2 5" xfId="6008"/>
    <cellStyle name="Normal 13 3 3 2 5 2" xfId="10950"/>
    <cellStyle name="Normal 13 3 3 2 6" xfId="7516"/>
    <cellStyle name="Normal 13 3 3 2 7" xfId="2554"/>
    <cellStyle name="Normal 13 3 3 3" xfId="964"/>
    <cellStyle name="Normal 13 3 3 3 2" xfId="1400"/>
    <cellStyle name="Normal 13 3 3 3 2 2" xfId="4758"/>
    <cellStyle name="Normal 13 3 3 3 2 2 2" xfId="9742"/>
    <cellStyle name="Normal 13 3 3 3 2 3" xfId="6487"/>
    <cellStyle name="Normal 13 3 3 3 2 3 2" xfId="11429"/>
    <cellStyle name="Normal 13 3 3 3 2 4" xfId="7995"/>
    <cellStyle name="Normal 13 3 3 3 2 5" xfId="3033"/>
    <cellStyle name="Normal 13 3 3 3 3" xfId="4403"/>
    <cellStyle name="Normal 13 3 3 3 3 2" xfId="9388"/>
    <cellStyle name="Normal 13 3 3 3 4" xfId="6146"/>
    <cellStyle name="Normal 13 3 3 3 4 2" xfId="11088"/>
    <cellStyle name="Normal 13 3 3 3 5" xfId="7654"/>
    <cellStyle name="Normal 13 3 3 3 6" xfId="2692"/>
    <cellStyle name="Normal 13 3 3 4" xfId="1397"/>
    <cellStyle name="Normal 13 3 3 4 2" xfId="4755"/>
    <cellStyle name="Normal 13 3 3 4 2 2" xfId="9739"/>
    <cellStyle name="Normal 13 3 3 4 3" xfId="6484"/>
    <cellStyle name="Normal 13 3 3 4 3 2" xfId="11426"/>
    <cellStyle name="Normal 13 3 3 4 4" xfId="7992"/>
    <cellStyle name="Normal 13 3 3 4 5" xfId="3030"/>
    <cellStyle name="Normal 13 3 3 5" xfId="3801"/>
    <cellStyle name="Normal 13 3 3 5 2" xfId="5637"/>
    <cellStyle name="Normal 13 3 3 5 2 2" xfId="10583"/>
    <cellStyle name="Normal 13 3 3 5 3" xfId="8761"/>
    <cellStyle name="Normal 13 3 3 5 4" xfId="12115"/>
    <cellStyle name="Normal 13 3 3 6" xfId="4125"/>
    <cellStyle name="Normal 13 3 3 6 2" xfId="8897"/>
    <cellStyle name="Normal 13 3 3 6 3" xfId="12365"/>
    <cellStyle name="Normal 13 3 3 7" xfId="5605"/>
    <cellStyle name="Normal 13 3 3 7 2" xfId="10555"/>
    <cellStyle name="Normal 13 3 3 8" xfId="5873"/>
    <cellStyle name="Normal 13 3 3 8 2" xfId="10815"/>
    <cellStyle name="Normal 13 3 3 9" xfId="7381"/>
    <cellStyle name="Normal 13 3 4" xfId="503"/>
    <cellStyle name="Normal 13 3 4 2" xfId="1074"/>
    <cellStyle name="Normal 13 3 4 2 2" xfId="1402"/>
    <cellStyle name="Normal 13 3 4 2 2 2" xfId="4760"/>
    <cellStyle name="Normal 13 3 4 2 2 2 2" xfId="9744"/>
    <cellStyle name="Normal 13 3 4 2 2 3" xfId="6489"/>
    <cellStyle name="Normal 13 3 4 2 2 3 2" xfId="11431"/>
    <cellStyle name="Normal 13 3 4 2 2 4" xfId="7997"/>
    <cellStyle name="Normal 13 3 4 2 2 5" xfId="3035"/>
    <cellStyle name="Normal 13 3 4 2 3" xfId="4496"/>
    <cellStyle name="Normal 13 3 4 2 3 2" xfId="9481"/>
    <cellStyle name="Normal 13 3 4 2 4" xfId="6236"/>
    <cellStyle name="Normal 13 3 4 2 4 2" xfId="11178"/>
    <cellStyle name="Normal 13 3 4 2 5" xfId="7744"/>
    <cellStyle name="Normal 13 3 4 2 6" xfId="2782"/>
    <cellStyle name="Normal 13 3 4 3" xfId="1401"/>
    <cellStyle name="Normal 13 3 4 3 2" xfId="4759"/>
    <cellStyle name="Normal 13 3 4 3 2 2" xfId="9743"/>
    <cellStyle name="Normal 13 3 4 3 3" xfId="6488"/>
    <cellStyle name="Normal 13 3 4 3 3 2" xfId="11430"/>
    <cellStyle name="Normal 13 3 4 3 4" xfId="7996"/>
    <cellStyle name="Normal 13 3 4 3 5" xfId="3034"/>
    <cellStyle name="Normal 13 3 4 4" xfId="4027"/>
    <cellStyle name="Normal 13 3 4 4 2" xfId="9099"/>
    <cellStyle name="Normal 13 3 4 5" xfId="5784"/>
    <cellStyle name="Normal 13 3 4 5 2" xfId="10726"/>
    <cellStyle name="Normal 13 3 4 6" xfId="7292"/>
    <cellStyle name="Normal 13 3 4 7" xfId="2330"/>
    <cellStyle name="Normal 13 3 5" xfId="721"/>
    <cellStyle name="Normal 13 3 5 2" xfId="1187"/>
    <cellStyle name="Normal 13 3 5 2 2" xfId="1404"/>
    <cellStyle name="Normal 13 3 5 2 2 2" xfId="4762"/>
    <cellStyle name="Normal 13 3 5 2 2 2 2" xfId="9746"/>
    <cellStyle name="Normal 13 3 5 2 2 3" xfId="6491"/>
    <cellStyle name="Normal 13 3 5 2 2 3 2" xfId="11433"/>
    <cellStyle name="Normal 13 3 5 2 2 4" xfId="7999"/>
    <cellStyle name="Normal 13 3 5 2 2 5" xfId="3037"/>
    <cellStyle name="Normal 13 3 5 2 3" xfId="4555"/>
    <cellStyle name="Normal 13 3 5 2 3 2" xfId="9539"/>
    <cellStyle name="Normal 13 3 5 2 4" xfId="6286"/>
    <cellStyle name="Normal 13 3 5 2 4 2" xfId="11228"/>
    <cellStyle name="Normal 13 3 5 2 5" xfId="7794"/>
    <cellStyle name="Normal 13 3 5 2 6" xfId="2832"/>
    <cellStyle name="Normal 13 3 5 3" xfId="1403"/>
    <cellStyle name="Normal 13 3 5 3 2" xfId="4761"/>
    <cellStyle name="Normal 13 3 5 3 2 2" xfId="9745"/>
    <cellStyle name="Normal 13 3 5 3 3" xfId="6490"/>
    <cellStyle name="Normal 13 3 5 3 3 2" xfId="11432"/>
    <cellStyle name="Normal 13 3 5 3 4" xfId="7998"/>
    <cellStyle name="Normal 13 3 5 3 5" xfId="3036"/>
    <cellStyle name="Normal 13 3 5 4" xfId="4172"/>
    <cellStyle name="Normal 13 3 5 4 2" xfId="9158"/>
    <cellStyle name="Normal 13 3 5 5" xfId="5919"/>
    <cellStyle name="Normal 13 3 5 5 2" xfId="10861"/>
    <cellStyle name="Normal 13 3 5 6" xfId="7427"/>
    <cellStyle name="Normal 13 3 5 7" xfId="2465"/>
    <cellStyle name="Normal 13 3 6" xfId="387"/>
    <cellStyle name="Normal 13 3 6 2" xfId="1015"/>
    <cellStyle name="Normal 13 3 6 2 2" xfId="1406"/>
    <cellStyle name="Normal 13 3 6 2 2 2" xfId="4764"/>
    <cellStyle name="Normal 13 3 6 2 2 2 2" xfId="9748"/>
    <cellStyle name="Normal 13 3 6 2 2 3" xfId="6493"/>
    <cellStyle name="Normal 13 3 6 2 2 3 2" xfId="11435"/>
    <cellStyle name="Normal 13 3 6 2 2 4" xfId="8001"/>
    <cellStyle name="Normal 13 3 6 2 2 5" xfId="3039"/>
    <cellStyle name="Normal 13 3 6 2 3" xfId="4449"/>
    <cellStyle name="Normal 13 3 6 2 3 2" xfId="9434"/>
    <cellStyle name="Normal 13 3 6 2 4" xfId="6192"/>
    <cellStyle name="Normal 13 3 6 2 4 2" xfId="11134"/>
    <cellStyle name="Normal 13 3 6 2 5" xfId="7700"/>
    <cellStyle name="Normal 13 3 6 2 6" xfId="2738"/>
    <cellStyle name="Normal 13 3 6 3" xfId="1405"/>
    <cellStyle name="Normal 13 3 6 3 2" xfId="4763"/>
    <cellStyle name="Normal 13 3 6 3 2 2" xfId="9747"/>
    <cellStyle name="Normal 13 3 6 3 3" xfId="6492"/>
    <cellStyle name="Normal 13 3 6 3 3 2" xfId="11434"/>
    <cellStyle name="Normal 13 3 6 3 4" xfId="8000"/>
    <cellStyle name="Normal 13 3 6 3 5" xfId="3038"/>
    <cellStyle name="Normal 13 3 6 4" xfId="3967"/>
    <cellStyle name="Normal 13 3 6 4 2" xfId="9047"/>
    <cellStyle name="Normal 13 3 6 5" xfId="5735"/>
    <cellStyle name="Normal 13 3 6 5 2" xfId="10677"/>
    <cellStyle name="Normal 13 3 6 6" xfId="7243"/>
    <cellStyle name="Normal 13 3 6 7" xfId="2281"/>
    <cellStyle name="Normal 13 3 7" xfId="870"/>
    <cellStyle name="Normal 13 3 7 2" xfId="1407"/>
    <cellStyle name="Normal 13 3 7 2 2" xfId="4765"/>
    <cellStyle name="Normal 13 3 7 2 2 2" xfId="9749"/>
    <cellStyle name="Normal 13 3 7 2 3" xfId="6494"/>
    <cellStyle name="Normal 13 3 7 2 3 2" xfId="11436"/>
    <cellStyle name="Normal 13 3 7 2 4" xfId="8002"/>
    <cellStyle name="Normal 13 3 7 2 5" xfId="3040"/>
    <cellStyle name="Normal 13 3 7 3" xfId="4312"/>
    <cellStyle name="Normal 13 3 7 3 2" xfId="9298"/>
    <cellStyle name="Normal 13 3 7 4" xfId="6057"/>
    <cellStyle name="Normal 13 3 7 4 2" xfId="10999"/>
    <cellStyle name="Normal 13 3 7 5" xfId="7565"/>
    <cellStyle name="Normal 13 3 7 6" xfId="2603"/>
    <cellStyle name="Normal 13 3 8" xfId="1337"/>
    <cellStyle name="Normal 13 3 8 2" xfId="4695"/>
    <cellStyle name="Normal 13 3 8 2 2" xfId="9679"/>
    <cellStyle name="Normal 13 3 8 3" xfId="6424"/>
    <cellStyle name="Normal 13 3 8 3 2" xfId="11366"/>
    <cellStyle name="Normal 13 3 8 4" xfId="7932"/>
    <cellStyle name="Normal 13 3 8 5" xfId="2970"/>
    <cellStyle name="Normal 13 3 9" xfId="281"/>
    <cellStyle name="Normal 13 3 9 2" xfId="3913"/>
    <cellStyle name="Normal 13 3 9 2 2" xfId="9000"/>
    <cellStyle name="Normal 13 3 9 3" xfId="5691"/>
    <cellStyle name="Normal 13 3 9 3 2" xfId="10633"/>
    <cellStyle name="Normal 13 3 9 4" xfId="7199"/>
    <cellStyle name="Normal 13 3 9 5" xfId="2236"/>
    <cellStyle name="Normal 13 4" xfId="175"/>
    <cellStyle name="Normal 13 4 10" xfId="3749"/>
    <cellStyle name="Normal 13 4 10 2" xfId="5496"/>
    <cellStyle name="Normal 13 4 10 2 2" xfId="10467"/>
    <cellStyle name="Normal 13 4 10 3" xfId="8709"/>
    <cellStyle name="Normal 13 4 10 4" xfId="12258"/>
    <cellStyle name="Normal 13 4 11" xfId="3951"/>
    <cellStyle name="Normal 13 4 11 2" xfId="8846"/>
    <cellStyle name="Normal 13 4 11 3" xfId="12256"/>
    <cellStyle name="Normal 13 4 12" xfId="3847"/>
    <cellStyle name="Normal 13 4 12 2" xfId="8943"/>
    <cellStyle name="Normal 13 4 13" xfId="5729"/>
    <cellStyle name="Normal 13 4 13 2" xfId="10671"/>
    <cellStyle name="Normal 13 4 14" xfId="7237"/>
    <cellStyle name="Normal 13 4 15" xfId="2275"/>
    <cellStyle name="Normal 13 4 16" xfId="322"/>
    <cellStyle name="Normal 13 4 2" xfId="440"/>
    <cellStyle name="Normal 13 4 2 10" xfId="5776"/>
    <cellStyle name="Normal 13 4 2 10 2" xfId="10718"/>
    <cellStyle name="Normal 13 4 2 11" xfId="7284"/>
    <cellStyle name="Normal 13 4 2 12" xfId="2322"/>
    <cellStyle name="Normal 13 4 2 2" xfId="665"/>
    <cellStyle name="Normal 13 4 2 2 2" xfId="1182"/>
    <cellStyle name="Normal 13 4 2 2 2 2" xfId="1410"/>
    <cellStyle name="Normal 13 4 2 2 2 2 2" xfId="4768"/>
    <cellStyle name="Normal 13 4 2 2 2 2 2 2" xfId="9752"/>
    <cellStyle name="Normal 13 4 2 2 2 2 3" xfId="6497"/>
    <cellStyle name="Normal 13 4 2 2 2 2 3 2" xfId="11439"/>
    <cellStyle name="Normal 13 4 2 2 2 2 4" xfId="8005"/>
    <cellStyle name="Normal 13 4 2 2 2 2 5" xfId="3043"/>
    <cellStyle name="Normal 13 4 2 2 2 3" xfId="4550"/>
    <cellStyle name="Normal 13 4 2 2 2 3 2" xfId="9534"/>
    <cellStyle name="Normal 13 4 2 2 2 4" xfId="6281"/>
    <cellStyle name="Normal 13 4 2 2 2 4 2" xfId="11223"/>
    <cellStyle name="Normal 13 4 2 2 2 5" xfId="7789"/>
    <cellStyle name="Normal 13 4 2 2 2 6" xfId="2827"/>
    <cellStyle name="Normal 13 4 2 2 3" xfId="1409"/>
    <cellStyle name="Normal 13 4 2 2 3 2" xfId="4767"/>
    <cellStyle name="Normal 13 4 2 2 3 2 2" xfId="9751"/>
    <cellStyle name="Normal 13 4 2 2 3 3" xfId="6496"/>
    <cellStyle name="Normal 13 4 2 2 3 3 2" xfId="11438"/>
    <cellStyle name="Normal 13 4 2 2 3 4" xfId="8004"/>
    <cellStyle name="Normal 13 4 2 2 3 5" xfId="3042"/>
    <cellStyle name="Normal 13 4 2 2 4" xfId="4121"/>
    <cellStyle name="Normal 13 4 2 2 4 2" xfId="9152"/>
    <cellStyle name="Normal 13 4 2 2 5" xfId="5869"/>
    <cellStyle name="Normal 13 4 2 2 5 2" xfId="10811"/>
    <cellStyle name="Normal 13 4 2 2 6" xfId="7377"/>
    <cellStyle name="Normal 13 4 2 2 7" xfId="2415"/>
    <cellStyle name="Normal 13 4 2 3" xfId="807"/>
    <cellStyle name="Normal 13 4 2 3 2" xfId="1272"/>
    <cellStyle name="Normal 13 4 2 3 2 2" xfId="1412"/>
    <cellStyle name="Normal 13 4 2 3 2 2 2" xfId="4770"/>
    <cellStyle name="Normal 13 4 2 3 2 2 2 2" xfId="9754"/>
    <cellStyle name="Normal 13 4 2 3 2 2 3" xfId="6499"/>
    <cellStyle name="Normal 13 4 2 3 2 2 3 2" xfId="11441"/>
    <cellStyle name="Normal 13 4 2 3 2 2 4" xfId="8007"/>
    <cellStyle name="Normal 13 4 2 3 2 2 5" xfId="3045"/>
    <cellStyle name="Normal 13 4 2 3 2 3" xfId="4640"/>
    <cellStyle name="Normal 13 4 2 3 2 3 2" xfId="9624"/>
    <cellStyle name="Normal 13 4 2 3 2 4" xfId="6371"/>
    <cellStyle name="Normal 13 4 2 3 2 4 2" xfId="11313"/>
    <cellStyle name="Normal 13 4 2 3 2 5" xfId="7879"/>
    <cellStyle name="Normal 13 4 2 3 2 6" xfId="2917"/>
    <cellStyle name="Normal 13 4 2 3 3" xfId="1411"/>
    <cellStyle name="Normal 13 4 2 3 3 2" xfId="4769"/>
    <cellStyle name="Normal 13 4 2 3 3 2 2" xfId="9753"/>
    <cellStyle name="Normal 13 4 2 3 3 3" xfId="6498"/>
    <cellStyle name="Normal 13 4 2 3 3 3 2" xfId="11440"/>
    <cellStyle name="Normal 13 4 2 3 3 4" xfId="8006"/>
    <cellStyle name="Normal 13 4 2 3 3 5" xfId="3044"/>
    <cellStyle name="Normal 13 4 2 3 4" xfId="4257"/>
    <cellStyle name="Normal 13 4 2 3 4 2" xfId="9243"/>
    <cellStyle name="Normal 13 4 2 3 5" xfId="6004"/>
    <cellStyle name="Normal 13 4 2 3 5 2" xfId="10946"/>
    <cellStyle name="Normal 13 4 2 3 6" xfId="7512"/>
    <cellStyle name="Normal 13 4 2 3 7" xfId="2550"/>
    <cellStyle name="Normal 13 4 2 4" xfId="857"/>
    <cellStyle name="Normal 13 4 2 4 2" xfId="1320"/>
    <cellStyle name="Normal 13 4 2 4 2 2" xfId="1414"/>
    <cellStyle name="Normal 13 4 2 4 2 2 2" xfId="4772"/>
    <cellStyle name="Normal 13 4 2 4 2 2 2 2" xfId="9756"/>
    <cellStyle name="Normal 13 4 2 4 2 2 3" xfId="6501"/>
    <cellStyle name="Normal 13 4 2 4 2 2 3 2" xfId="11443"/>
    <cellStyle name="Normal 13 4 2 4 2 2 4" xfId="8009"/>
    <cellStyle name="Normal 13 4 2 4 2 2 5" xfId="3047"/>
    <cellStyle name="Normal 13 4 2 4 2 3" xfId="4688"/>
    <cellStyle name="Normal 13 4 2 4 2 3 2" xfId="9672"/>
    <cellStyle name="Normal 13 4 2 4 2 4" xfId="6419"/>
    <cellStyle name="Normal 13 4 2 4 2 4 2" xfId="11361"/>
    <cellStyle name="Normal 13 4 2 4 2 5" xfId="7927"/>
    <cellStyle name="Normal 13 4 2 4 2 6" xfId="2965"/>
    <cellStyle name="Normal 13 4 2 4 3" xfId="1413"/>
    <cellStyle name="Normal 13 4 2 4 3 2" xfId="4771"/>
    <cellStyle name="Normal 13 4 2 4 3 2 2" xfId="9755"/>
    <cellStyle name="Normal 13 4 2 4 3 3" xfId="6500"/>
    <cellStyle name="Normal 13 4 2 4 3 3 2" xfId="11442"/>
    <cellStyle name="Normal 13 4 2 4 3 4" xfId="8008"/>
    <cellStyle name="Normal 13 4 2 4 3 5" xfId="3046"/>
    <cellStyle name="Normal 13 4 2 4 4" xfId="4305"/>
    <cellStyle name="Normal 13 4 2 4 4 2" xfId="9291"/>
    <cellStyle name="Normal 13 4 2 4 5" xfId="6052"/>
    <cellStyle name="Normal 13 4 2 4 5 2" xfId="10994"/>
    <cellStyle name="Normal 13 4 2 4 6" xfId="7560"/>
    <cellStyle name="Normal 13 4 2 4 7" xfId="2598"/>
    <cellStyle name="Normal 13 4 2 5" xfId="960"/>
    <cellStyle name="Normal 13 4 2 5 2" xfId="1415"/>
    <cellStyle name="Normal 13 4 2 5 2 2" xfId="4773"/>
    <cellStyle name="Normal 13 4 2 5 2 2 2" xfId="9757"/>
    <cellStyle name="Normal 13 4 2 5 2 3" xfId="6502"/>
    <cellStyle name="Normal 13 4 2 5 2 3 2" xfId="11444"/>
    <cellStyle name="Normal 13 4 2 5 2 4" xfId="8010"/>
    <cellStyle name="Normal 13 4 2 5 2 5" xfId="3048"/>
    <cellStyle name="Normal 13 4 2 5 3" xfId="4399"/>
    <cellStyle name="Normal 13 4 2 5 3 2" xfId="9384"/>
    <cellStyle name="Normal 13 4 2 5 4" xfId="6142"/>
    <cellStyle name="Normal 13 4 2 5 4 2" xfId="11084"/>
    <cellStyle name="Normal 13 4 2 5 5" xfId="7650"/>
    <cellStyle name="Normal 13 4 2 5 6" xfId="2688"/>
    <cellStyle name="Normal 13 4 2 6" xfId="1408"/>
    <cellStyle name="Normal 13 4 2 6 2" xfId="4766"/>
    <cellStyle name="Normal 13 4 2 6 2 2" xfId="9750"/>
    <cellStyle name="Normal 13 4 2 6 3" xfId="6495"/>
    <cellStyle name="Normal 13 4 2 6 3 2" xfId="11437"/>
    <cellStyle name="Normal 13 4 2 6 4" xfId="8003"/>
    <cellStyle name="Normal 13 4 2 6 5" xfId="3041"/>
    <cellStyle name="Normal 13 4 2 7" xfId="3797"/>
    <cellStyle name="Normal 13 4 2 7 2" xfId="5628"/>
    <cellStyle name="Normal 13 4 2 7 2 2" xfId="10575"/>
    <cellStyle name="Normal 13 4 2 7 3" xfId="8757"/>
    <cellStyle name="Normal 13 4 2 7 4" xfId="12164"/>
    <cellStyle name="Normal 13 4 2 8" xfId="4011"/>
    <cellStyle name="Normal 13 4 2 8 2" xfId="8893"/>
    <cellStyle name="Normal 13 4 2 8 3" xfId="12357"/>
    <cellStyle name="Normal 13 4 2 9" xfId="5508"/>
    <cellStyle name="Normal 13 4 2 9 2" xfId="10474"/>
    <cellStyle name="Normal 13 4 3" xfId="441"/>
    <cellStyle name="Normal 13 4 3 10" xfId="7285"/>
    <cellStyle name="Normal 13 4 3 11" xfId="2323"/>
    <cellStyle name="Normal 13 4 3 2" xfId="666"/>
    <cellStyle name="Normal 13 4 3 2 2" xfId="1183"/>
    <cellStyle name="Normal 13 4 3 2 2 2" xfId="1418"/>
    <cellStyle name="Normal 13 4 3 2 2 2 2" xfId="4776"/>
    <cellStyle name="Normal 13 4 3 2 2 2 2 2" xfId="9760"/>
    <cellStyle name="Normal 13 4 3 2 2 2 3" xfId="6505"/>
    <cellStyle name="Normal 13 4 3 2 2 2 3 2" xfId="11447"/>
    <cellStyle name="Normal 13 4 3 2 2 2 4" xfId="8013"/>
    <cellStyle name="Normal 13 4 3 2 2 2 5" xfId="3051"/>
    <cellStyle name="Normal 13 4 3 2 2 3" xfId="4551"/>
    <cellStyle name="Normal 13 4 3 2 2 3 2" xfId="9535"/>
    <cellStyle name="Normal 13 4 3 2 2 4" xfId="6282"/>
    <cellStyle name="Normal 13 4 3 2 2 4 2" xfId="11224"/>
    <cellStyle name="Normal 13 4 3 2 2 5" xfId="7790"/>
    <cellStyle name="Normal 13 4 3 2 2 6" xfId="2828"/>
    <cellStyle name="Normal 13 4 3 2 3" xfId="1417"/>
    <cellStyle name="Normal 13 4 3 2 3 2" xfId="4775"/>
    <cellStyle name="Normal 13 4 3 2 3 2 2" xfId="9759"/>
    <cellStyle name="Normal 13 4 3 2 3 3" xfId="6504"/>
    <cellStyle name="Normal 13 4 3 2 3 3 2" xfId="11446"/>
    <cellStyle name="Normal 13 4 3 2 3 4" xfId="8012"/>
    <cellStyle name="Normal 13 4 3 2 3 5" xfId="3050"/>
    <cellStyle name="Normal 13 4 3 2 4" xfId="4122"/>
    <cellStyle name="Normal 13 4 3 2 4 2" xfId="9153"/>
    <cellStyle name="Normal 13 4 3 2 5" xfId="5870"/>
    <cellStyle name="Normal 13 4 3 2 5 2" xfId="10812"/>
    <cellStyle name="Normal 13 4 3 2 6" xfId="7378"/>
    <cellStyle name="Normal 13 4 3 2 7" xfId="2416"/>
    <cellStyle name="Normal 13 4 3 3" xfId="808"/>
    <cellStyle name="Normal 13 4 3 3 2" xfId="1273"/>
    <cellStyle name="Normal 13 4 3 3 2 2" xfId="1420"/>
    <cellStyle name="Normal 13 4 3 3 2 2 2" xfId="4778"/>
    <cellStyle name="Normal 13 4 3 3 2 2 2 2" xfId="9762"/>
    <cellStyle name="Normal 13 4 3 3 2 2 3" xfId="6507"/>
    <cellStyle name="Normal 13 4 3 3 2 2 3 2" xfId="11449"/>
    <cellStyle name="Normal 13 4 3 3 2 2 4" xfId="8015"/>
    <cellStyle name="Normal 13 4 3 3 2 2 5" xfId="3053"/>
    <cellStyle name="Normal 13 4 3 3 2 3" xfId="4641"/>
    <cellStyle name="Normal 13 4 3 3 2 3 2" xfId="9625"/>
    <cellStyle name="Normal 13 4 3 3 2 4" xfId="6372"/>
    <cellStyle name="Normal 13 4 3 3 2 4 2" xfId="11314"/>
    <cellStyle name="Normal 13 4 3 3 2 5" xfId="7880"/>
    <cellStyle name="Normal 13 4 3 3 2 6" xfId="2918"/>
    <cellStyle name="Normal 13 4 3 3 3" xfId="1419"/>
    <cellStyle name="Normal 13 4 3 3 3 2" xfId="4777"/>
    <cellStyle name="Normal 13 4 3 3 3 2 2" xfId="9761"/>
    <cellStyle name="Normal 13 4 3 3 3 3" xfId="6506"/>
    <cellStyle name="Normal 13 4 3 3 3 3 2" xfId="11448"/>
    <cellStyle name="Normal 13 4 3 3 3 4" xfId="8014"/>
    <cellStyle name="Normal 13 4 3 3 3 5" xfId="3052"/>
    <cellStyle name="Normal 13 4 3 3 4" xfId="4258"/>
    <cellStyle name="Normal 13 4 3 3 4 2" xfId="9244"/>
    <cellStyle name="Normal 13 4 3 3 5" xfId="6005"/>
    <cellStyle name="Normal 13 4 3 3 5 2" xfId="10947"/>
    <cellStyle name="Normal 13 4 3 3 6" xfId="7513"/>
    <cellStyle name="Normal 13 4 3 3 7" xfId="2551"/>
    <cellStyle name="Normal 13 4 3 4" xfId="961"/>
    <cellStyle name="Normal 13 4 3 4 2" xfId="1421"/>
    <cellStyle name="Normal 13 4 3 4 2 2" xfId="4779"/>
    <cellStyle name="Normal 13 4 3 4 2 2 2" xfId="9763"/>
    <cellStyle name="Normal 13 4 3 4 2 3" xfId="6508"/>
    <cellStyle name="Normal 13 4 3 4 2 3 2" xfId="11450"/>
    <cellStyle name="Normal 13 4 3 4 2 4" xfId="8016"/>
    <cellStyle name="Normal 13 4 3 4 2 5" xfId="3054"/>
    <cellStyle name="Normal 13 4 3 4 3" xfId="4400"/>
    <cellStyle name="Normal 13 4 3 4 3 2" xfId="9385"/>
    <cellStyle name="Normal 13 4 3 4 4" xfId="6143"/>
    <cellStyle name="Normal 13 4 3 4 4 2" xfId="11085"/>
    <cellStyle name="Normal 13 4 3 4 5" xfId="7651"/>
    <cellStyle name="Normal 13 4 3 4 6" xfId="2689"/>
    <cellStyle name="Normal 13 4 3 5" xfId="1416"/>
    <cellStyle name="Normal 13 4 3 5 2" xfId="4774"/>
    <cellStyle name="Normal 13 4 3 5 2 2" xfId="9758"/>
    <cellStyle name="Normal 13 4 3 5 3" xfId="6503"/>
    <cellStyle name="Normal 13 4 3 5 3 2" xfId="11445"/>
    <cellStyle name="Normal 13 4 3 5 4" xfId="8011"/>
    <cellStyle name="Normal 13 4 3 5 5" xfId="3049"/>
    <cellStyle name="Normal 13 4 3 6" xfId="3798"/>
    <cellStyle name="Normal 13 4 3 6 2" xfId="5638"/>
    <cellStyle name="Normal 13 4 3 6 2 2" xfId="10584"/>
    <cellStyle name="Normal 13 4 3 6 3" xfId="8758"/>
    <cellStyle name="Normal 13 4 3 6 4" xfId="12255"/>
    <cellStyle name="Normal 13 4 3 7" xfId="4012"/>
    <cellStyle name="Normal 13 4 3 7 2" xfId="8894"/>
    <cellStyle name="Normal 13 4 3 7 3" xfId="12321"/>
    <cellStyle name="Normal 13 4 3 8" xfId="5516"/>
    <cellStyle name="Normal 13 4 3 8 2" xfId="10482"/>
    <cellStyle name="Normal 13 4 3 9" xfId="5777"/>
    <cellStyle name="Normal 13 4 3 9 2" xfId="10719"/>
    <cellStyle name="Normal 13 4 4" xfId="552"/>
    <cellStyle name="Normal 13 4 4 2" xfId="1112"/>
    <cellStyle name="Normal 13 4 4 2 2" xfId="1423"/>
    <cellStyle name="Normal 13 4 4 2 2 2" xfId="4781"/>
    <cellStyle name="Normal 13 4 4 2 2 2 2" xfId="9765"/>
    <cellStyle name="Normal 13 4 4 2 2 3" xfId="6510"/>
    <cellStyle name="Normal 13 4 4 2 2 3 2" xfId="11452"/>
    <cellStyle name="Normal 13 4 4 2 2 4" xfId="8018"/>
    <cellStyle name="Normal 13 4 4 2 2 5" xfId="3056"/>
    <cellStyle name="Normal 13 4 4 2 3" xfId="4534"/>
    <cellStyle name="Normal 13 4 4 2 3 2" xfId="9519"/>
    <cellStyle name="Normal 13 4 4 2 4" xfId="6274"/>
    <cellStyle name="Normal 13 4 4 2 4 2" xfId="11216"/>
    <cellStyle name="Normal 13 4 4 2 5" xfId="7782"/>
    <cellStyle name="Normal 13 4 4 2 6" xfId="2820"/>
    <cellStyle name="Normal 13 4 4 3" xfId="1422"/>
    <cellStyle name="Normal 13 4 4 3 2" xfId="4780"/>
    <cellStyle name="Normal 13 4 4 3 2 2" xfId="9764"/>
    <cellStyle name="Normal 13 4 4 3 3" xfId="6509"/>
    <cellStyle name="Normal 13 4 4 3 3 2" xfId="11451"/>
    <cellStyle name="Normal 13 4 4 3 4" xfId="8017"/>
    <cellStyle name="Normal 13 4 4 3 5" xfId="3055"/>
    <cellStyle name="Normal 13 4 4 4" xfId="4067"/>
    <cellStyle name="Normal 13 4 4 4 2" xfId="9138"/>
    <cellStyle name="Normal 13 4 4 5" xfId="5822"/>
    <cellStyle name="Normal 13 4 4 5 2" xfId="10764"/>
    <cellStyle name="Normal 13 4 4 6" xfId="7330"/>
    <cellStyle name="Normal 13 4 4 7" xfId="2368"/>
    <cellStyle name="Normal 13 4 5" xfId="759"/>
    <cellStyle name="Normal 13 4 5 2" xfId="1225"/>
    <cellStyle name="Normal 13 4 5 2 2" xfId="1425"/>
    <cellStyle name="Normal 13 4 5 2 2 2" xfId="4783"/>
    <cellStyle name="Normal 13 4 5 2 2 2 2" xfId="9767"/>
    <cellStyle name="Normal 13 4 5 2 2 3" xfId="6512"/>
    <cellStyle name="Normal 13 4 5 2 2 3 2" xfId="11454"/>
    <cellStyle name="Normal 13 4 5 2 2 4" xfId="8020"/>
    <cellStyle name="Normal 13 4 5 2 2 5" xfId="3058"/>
    <cellStyle name="Normal 13 4 5 2 3" xfId="4593"/>
    <cellStyle name="Normal 13 4 5 2 3 2" xfId="9577"/>
    <cellStyle name="Normal 13 4 5 2 4" xfId="6324"/>
    <cellStyle name="Normal 13 4 5 2 4 2" xfId="11266"/>
    <cellStyle name="Normal 13 4 5 2 5" xfId="7832"/>
    <cellStyle name="Normal 13 4 5 2 6" xfId="2870"/>
    <cellStyle name="Normal 13 4 5 3" xfId="1424"/>
    <cellStyle name="Normal 13 4 5 3 2" xfId="4782"/>
    <cellStyle name="Normal 13 4 5 3 2 2" xfId="9766"/>
    <cellStyle name="Normal 13 4 5 3 3" xfId="6511"/>
    <cellStyle name="Normal 13 4 5 3 3 2" xfId="11453"/>
    <cellStyle name="Normal 13 4 5 3 4" xfId="8019"/>
    <cellStyle name="Normal 13 4 5 3 5" xfId="3057"/>
    <cellStyle name="Normal 13 4 5 4" xfId="4210"/>
    <cellStyle name="Normal 13 4 5 4 2" xfId="9196"/>
    <cellStyle name="Normal 13 4 5 5" xfId="5957"/>
    <cellStyle name="Normal 13 4 5 5 2" xfId="10899"/>
    <cellStyle name="Normal 13 4 5 6" xfId="7465"/>
    <cellStyle name="Normal 13 4 5 7" xfId="2503"/>
    <cellStyle name="Normal 13 4 6" xfId="856"/>
    <cellStyle name="Normal 13 4 6 2" xfId="1319"/>
    <cellStyle name="Normal 13 4 6 2 2" xfId="1427"/>
    <cellStyle name="Normal 13 4 6 2 2 2" xfId="4785"/>
    <cellStyle name="Normal 13 4 6 2 2 2 2" xfId="9769"/>
    <cellStyle name="Normal 13 4 6 2 2 3" xfId="6514"/>
    <cellStyle name="Normal 13 4 6 2 2 3 2" xfId="11456"/>
    <cellStyle name="Normal 13 4 6 2 2 4" xfId="8022"/>
    <cellStyle name="Normal 13 4 6 2 2 5" xfId="3060"/>
    <cellStyle name="Normal 13 4 6 2 3" xfId="4687"/>
    <cellStyle name="Normal 13 4 6 2 3 2" xfId="9671"/>
    <cellStyle name="Normal 13 4 6 2 4" xfId="6418"/>
    <cellStyle name="Normal 13 4 6 2 4 2" xfId="11360"/>
    <cellStyle name="Normal 13 4 6 2 5" xfId="7926"/>
    <cellStyle name="Normal 13 4 6 2 6" xfId="2964"/>
    <cellStyle name="Normal 13 4 6 3" xfId="1426"/>
    <cellStyle name="Normal 13 4 6 3 2" xfId="4784"/>
    <cellStyle name="Normal 13 4 6 3 2 2" xfId="9768"/>
    <cellStyle name="Normal 13 4 6 3 3" xfId="6513"/>
    <cellStyle name="Normal 13 4 6 3 3 2" xfId="11455"/>
    <cellStyle name="Normal 13 4 6 3 4" xfId="8021"/>
    <cellStyle name="Normal 13 4 6 3 5" xfId="3059"/>
    <cellStyle name="Normal 13 4 6 4" xfId="4304"/>
    <cellStyle name="Normal 13 4 6 4 2" xfId="9290"/>
    <cellStyle name="Normal 13 4 6 5" xfId="6051"/>
    <cellStyle name="Normal 13 4 6 5 2" xfId="10993"/>
    <cellStyle name="Normal 13 4 6 6" xfId="7559"/>
    <cellStyle name="Normal 13 4 6 7" xfId="2597"/>
    <cellStyle name="Normal 13 4 7" xfId="436"/>
    <cellStyle name="Normal 13 4 7 2" xfId="1061"/>
    <cellStyle name="Normal 13 4 7 2 2" xfId="1429"/>
    <cellStyle name="Normal 13 4 7 2 2 2" xfId="4787"/>
    <cellStyle name="Normal 13 4 7 2 2 2 2" xfId="9771"/>
    <cellStyle name="Normal 13 4 7 2 2 3" xfId="6516"/>
    <cellStyle name="Normal 13 4 7 2 2 3 2" xfId="11458"/>
    <cellStyle name="Normal 13 4 7 2 2 4" xfId="8024"/>
    <cellStyle name="Normal 13 4 7 2 2 5" xfId="3062"/>
    <cellStyle name="Normal 13 4 7 2 3" xfId="4488"/>
    <cellStyle name="Normal 13 4 7 2 3 2" xfId="9473"/>
    <cellStyle name="Normal 13 4 7 2 4" xfId="6230"/>
    <cellStyle name="Normal 13 4 7 2 4 2" xfId="11172"/>
    <cellStyle name="Normal 13 4 7 2 5" xfId="7738"/>
    <cellStyle name="Normal 13 4 7 2 6" xfId="2776"/>
    <cellStyle name="Normal 13 4 7 3" xfId="1428"/>
    <cellStyle name="Normal 13 4 7 3 2" xfId="4786"/>
    <cellStyle name="Normal 13 4 7 3 2 2" xfId="9770"/>
    <cellStyle name="Normal 13 4 7 3 3" xfId="6515"/>
    <cellStyle name="Normal 13 4 7 3 3 2" xfId="11457"/>
    <cellStyle name="Normal 13 4 7 3 4" xfId="8023"/>
    <cellStyle name="Normal 13 4 7 3 5" xfId="3061"/>
    <cellStyle name="Normal 13 4 7 4" xfId="4008"/>
    <cellStyle name="Normal 13 4 7 4 2" xfId="9087"/>
    <cellStyle name="Normal 13 4 7 5" xfId="5773"/>
    <cellStyle name="Normal 13 4 7 5 2" xfId="10715"/>
    <cellStyle name="Normal 13 4 7 6" xfId="7281"/>
    <cellStyle name="Normal 13 4 7 7" xfId="2319"/>
    <cellStyle name="Normal 13 4 8" xfId="910"/>
    <cellStyle name="Normal 13 4 8 2" xfId="1430"/>
    <cellStyle name="Normal 13 4 8 2 2" xfId="4788"/>
    <cellStyle name="Normal 13 4 8 2 2 2" xfId="9772"/>
    <cellStyle name="Normal 13 4 8 2 3" xfId="6517"/>
    <cellStyle name="Normal 13 4 8 2 3 2" xfId="11459"/>
    <cellStyle name="Normal 13 4 8 2 4" xfId="8025"/>
    <cellStyle name="Normal 13 4 8 2 5" xfId="3063"/>
    <cellStyle name="Normal 13 4 8 3" xfId="4351"/>
    <cellStyle name="Normal 13 4 8 3 2" xfId="9337"/>
    <cellStyle name="Normal 13 4 8 4" xfId="6095"/>
    <cellStyle name="Normal 13 4 8 4 2" xfId="11037"/>
    <cellStyle name="Normal 13 4 8 5" xfId="7603"/>
    <cellStyle name="Normal 13 4 8 6" xfId="2641"/>
    <cellStyle name="Normal 13 4 9" xfId="1375"/>
    <cellStyle name="Normal 13 4 9 2" xfId="4733"/>
    <cellStyle name="Normal 13 4 9 2 2" xfId="9717"/>
    <cellStyle name="Normal 13 4 9 3" xfId="6462"/>
    <cellStyle name="Normal 13 4 9 3 2" xfId="11404"/>
    <cellStyle name="Normal 13 4 9 4" xfId="7970"/>
    <cellStyle name="Normal 13 4 9 5" xfId="3008"/>
    <cellStyle name="Normal 13 5" xfId="442"/>
    <cellStyle name="Normal 13 5 10" xfId="5778"/>
    <cellStyle name="Normal 13 5 10 2" xfId="10720"/>
    <cellStyle name="Normal 13 5 11" xfId="7286"/>
    <cellStyle name="Normal 13 5 12" xfId="2324"/>
    <cellStyle name="Normal 13 5 2" xfId="709"/>
    <cellStyle name="Normal 13 5 2 10" xfId="2458"/>
    <cellStyle name="Normal 13 5 2 2" xfId="850"/>
    <cellStyle name="Normal 13 5 2 2 2" xfId="1315"/>
    <cellStyle name="Normal 13 5 2 2 2 2" xfId="1434"/>
    <cellStyle name="Normal 13 5 2 2 2 2 2" xfId="4792"/>
    <cellStyle name="Normal 13 5 2 2 2 2 2 2" xfId="9776"/>
    <cellStyle name="Normal 13 5 2 2 2 2 3" xfId="6521"/>
    <cellStyle name="Normal 13 5 2 2 2 2 3 2" xfId="11463"/>
    <cellStyle name="Normal 13 5 2 2 2 2 4" xfId="8029"/>
    <cellStyle name="Normal 13 5 2 2 2 2 5" xfId="3067"/>
    <cellStyle name="Normal 13 5 2 2 2 3" xfId="4683"/>
    <cellStyle name="Normal 13 5 2 2 2 3 2" xfId="9667"/>
    <cellStyle name="Normal 13 5 2 2 2 4" xfId="6414"/>
    <cellStyle name="Normal 13 5 2 2 2 4 2" xfId="11356"/>
    <cellStyle name="Normal 13 5 2 2 2 5" xfId="7922"/>
    <cellStyle name="Normal 13 5 2 2 2 6" xfId="2960"/>
    <cellStyle name="Normal 13 5 2 2 3" xfId="1433"/>
    <cellStyle name="Normal 13 5 2 2 3 2" xfId="4791"/>
    <cellStyle name="Normal 13 5 2 2 3 2 2" xfId="9775"/>
    <cellStyle name="Normal 13 5 2 2 3 3" xfId="6520"/>
    <cellStyle name="Normal 13 5 2 2 3 3 2" xfId="11462"/>
    <cellStyle name="Normal 13 5 2 2 3 4" xfId="8028"/>
    <cellStyle name="Normal 13 5 2 2 3 5" xfId="3066"/>
    <cellStyle name="Normal 13 5 2 2 4" xfId="4300"/>
    <cellStyle name="Normal 13 5 2 2 4 2" xfId="9286"/>
    <cellStyle name="Normal 13 5 2 2 5" xfId="6047"/>
    <cellStyle name="Normal 13 5 2 2 5 2" xfId="10989"/>
    <cellStyle name="Normal 13 5 2 2 6" xfId="7555"/>
    <cellStyle name="Normal 13 5 2 2 7" xfId="2593"/>
    <cellStyle name="Normal 13 5 2 3" xfId="1003"/>
    <cellStyle name="Normal 13 5 2 3 2" xfId="1435"/>
    <cellStyle name="Normal 13 5 2 3 2 2" xfId="4793"/>
    <cellStyle name="Normal 13 5 2 3 2 2 2" xfId="9777"/>
    <cellStyle name="Normal 13 5 2 3 2 3" xfId="6522"/>
    <cellStyle name="Normal 13 5 2 3 2 3 2" xfId="11464"/>
    <cellStyle name="Normal 13 5 2 3 2 4" xfId="8030"/>
    <cellStyle name="Normal 13 5 2 3 2 5" xfId="3068"/>
    <cellStyle name="Normal 13 5 2 3 3" xfId="4442"/>
    <cellStyle name="Normal 13 5 2 3 3 2" xfId="9427"/>
    <cellStyle name="Normal 13 5 2 3 4" xfId="6185"/>
    <cellStyle name="Normal 13 5 2 3 4 2" xfId="11127"/>
    <cellStyle name="Normal 13 5 2 3 5" xfId="7693"/>
    <cellStyle name="Normal 13 5 2 3 6" xfId="2731"/>
    <cellStyle name="Normal 13 5 2 4" xfId="1432"/>
    <cellStyle name="Normal 13 5 2 4 2" xfId="4790"/>
    <cellStyle name="Normal 13 5 2 4 2 2" xfId="9774"/>
    <cellStyle name="Normal 13 5 2 4 3" xfId="6519"/>
    <cellStyle name="Normal 13 5 2 4 3 2" xfId="11461"/>
    <cellStyle name="Normal 13 5 2 4 4" xfId="8027"/>
    <cellStyle name="Normal 13 5 2 4 5" xfId="3065"/>
    <cellStyle name="Normal 13 5 2 5" xfId="3840"/>
    <cellStyle name="Normal 13 5 2 5 2" xfId="5636"/>
    <cellStyle name="Normal 13 5 2 5 2 2" xfId="10582"/>
    <cellStyle name="Normal 13 5 2 5 3" xfId="8800"/>
    <cellStyle name="Normal 13 5 2 5 4" xfId="12135"/>
    <cellStyle name="Normal 13 5 2 6" xfId="4165"/>
    <cellStyle name="Normal 13 5 2 6 2" xfId="8936"/>
    <cellStyle name="Normal 13 5 2 6 3" xfId="12112"/>
    <cellStyle name="Normal 13 5 2 7" xfId="5443"/>
    <cellStyle name="Normal 13 5 2 7 2" xfId="10422"/>
    <cellStyle name="Normal 13 5 2 8" xfId="5912"/>
    <cellStyle name="Normal 13 5 2 8 2" xfId="10854"/>
    <cellStyle name="Normal 13 5 2 9" xfId="7420"/>
    <cellStyle name="Normal 13 5 3" xfId="560"/>
    <cellStyle name="Normal 13 5 3 2" xfId="1119"/>
    <cellStyle name="Normal 13 5 3 2 2" xfId="1437"/>
    <cellStyle name="Normal 13 5 3 2 2 2" xfId="4795"/>
    <cellStyle name="Normal 13 5 3 2 2 2 2" xfId="9779"/>
    <cellStyle name="Normal 13 5 3 2 2 3" xfId="6524"/>
    <cellStyle name="Normal 13 5 3 2 2 3 2" xfId="11466"/>
    <cellStyle name="Normal 13 5 3 2 2 4" xfId="8032"/>
    <cellStyle name="Normal 13 5 3 2 2 5" xfId="3070"/>
    <cellStyle name="Normal 13 5 3 2 3" xfId="4539"/>
    <cellStyle name="Normal 13 5 3 2 3 2" xfId="9524"/>
    <cellStyle name="Normal 13 5 3 2 4" xfId="6279"/>
    <cellStyle name="Normal 13 5 3 2 4 2" xfId="11221"/>
    <cellStyle name="Normal 13 5 3 2 5" xfId="7787"/>
    <cellStyle name="Normal 13 5 3 2 6" xfId="2825"/>
    <cellStyle name="Normal 13 5 3 3" xfId="1436"/>
    <cellStyle name="Normal 13 5 3 3 2" xfId="4794"/>
    <cellStyle name="Normal 13 5 3 3 2 2" xfId="9778"/>
    <cellStyle name="Normal 13 5 3 3 3" xfId="6523"/>
    <cellStyle name="Normal 13 5 3 3 3 2" xfId="11465"/>
    <cellStyle name="Normal 13 5 3 3 4" xfId="8031"/>
    <cellStyle name="Normal 13 5 3 3 5" xfId="3069"/>
    <cellStyle name="Normal 13 5 3 4" xfId="4073"/>
    <cellStyle name="Normal 13 5 3 4 2" xfId="9144"/>
    <cellStyle name="Normal 13 5 3 5" xfId="5828"/>
    <cellStyle name="Normal 13 5 3 5 2" xfId="10770"/>
    <cellStyle name="Normal 13 5 3 6" xfId="7336"/>
    <cellStyle name="Normal 13 5 3 7" xfId="2374"/>
    <cellStyle name="Normal 13 5 4" xfId="765"/>
    <cellStyle name="Normal 13 5 4 2" xfId="1231"/>
    <cellStyle name="Normal 13 5 4 2 2" xfId="1439"/>
    <cellStyle name="Normal 13 5 4 2 2 2" xfId="4797"/>
    <cellStyle name="Normal 13 5 4 2 2 2 2" xfId="9781"/>
    <cellStyle name="Normal 13 5 4 2 2 3" xfId="6526"/>
    <cellStyle name="Normal 13 5 4 2 2 3 2" xfId="11468"/>
    <cellStyle name="Normal 13 5 4 2 2 4" xfId="8034"/>
    <cellStyle name="Normal 13 5 4 2 2 5" xfId="3072"/>
    <cellStyle name="Normal 13 5 4 2 3" xfId="4599"/>
    <cellStyle name="Normal 13 5 4 2 3 2" xfId="9583"/>
    <cellStyle name="Normal 13 5 4 2 4" xfId="6330"/>
    <cellStyle name="Normal 13 5 4 2 4 2" xfId="11272"/>
    <cellStyle name="Normal 13 5 4 2 5" xfId="7838"/>
    <cellStyle name="Normal 13 5 4 2 6" xfId="2876"/>
    <cellStyle name="Normal 13 5 4 3" xfId="1438"/>
    <cellStyle name="Normal 13 5 4 3 2" xfId="4796"/>
    <cellStyle name="Normal 13 5 4 3 2 2" xfId="9780"/>
    <cellStyle name="Normal 13 5 4 3 3" xfId="6525"/>
    <cellStyle name="Normal 13 5 4 3 3 2" xfId="11467"/>
    <cellStyle name="Normal 13 5 4 3 4" xfId="8033"/>
    <cellStyle name="Normal 13 5 4 3 5" xfId="3071"/>
    <cellStyle name="Normal 13 5 4 4" xfId="4216"/>
    <cellStyle name="Normal 13 5 4 4 2" xfId="9202"/>
    <cellStyle name="Normal 13 5 4 5" xfId="5963"/>
    <cellStyle name="Normal 13 5 4 5 2" xfId="10905"/>
    <cellStyle name="Normal 13 5 4 6" xfId="7471"/>
    <cellStyle name="Normal 13 5 4 7" xfId="2509"/>
    <cellStyle name="Normal 13 5 5" xfId="916"/>
    <cellStyle name="Normal 13 5 5 2" xfId="1440"/>
    <cellStyle name="Normal 13 5 5 2 2" xfId="4798"/>
    <cellStyle name="Normal 13 5 5 2 2 2" xfId="9782"/>
    <cellStyle name="Normal 13 5 5 2 3" xfId="6527"/>
    <cellStyle name="Normal 13 5 5 2 3 2" xfId="11469"/>
    <cellStyle name="Normal 13 5 5 2 4" xfId="8035"/>
    <cellStyle name="Normal 13 5 5 2 5" xfId="3073"/>
    <cellStyle name="Normal 13 5 5 3" xfId="4357"/>
    <cellStyle name="Normal 13 5 5 3 2" xfId="9343"/>
    <cellStyle name="Normal 13 5 5 4" xfId="6101"/>
    <cellStyle name="Normal 13 5 5 4 2" xfId="11043"/>
    <cellStyle name="Normal 13 5 5 5" xfId="7609"/>
    <cellStyle name="Normal 13 5 5 6" xfId="2647"/>
    <cellStyle name="Normal 13 5 6" xfId="1431"/>
    <cellStyle name="Normal 13 5 6 2" xfId="4789"/>
    <cellStyle name="Normal 13 5 6 2 2" xfId="9773"/>
    <cellStyle name="Normal 13 5 6 3" xfId="6518"/>
    <cellStyle name="Normal 13 5 6 3 2" xfId="11460"/>
    <cellStyle name="Normal 13 5 6 4" xfId="8026"/>
    <cellStyle name="Normal 13 5 6 5" xfId="3064"/>
    <cellStyle name="Normal 13 5 7" xfId="3755"/>
    <cellStyle name="Normal 13 5 7 2" xfId="5606"/>
    <cellStyle name="Normal 13 5 7 2 2" xfId="10556"/>
    <cellStyle name="Normal 13 5 7 3" xfId="8715"/>
    <cellStyle name="Normal 13 5 7 4" xfId="12124"/>
    <cellStyle name="Normal 13 5 8" xfId="4013"/>
    <cellStyle name="Normal 13 5 8 2" xfId="8852"/>
    <cellStyle name="Normal 13 5 8 3" xfId="12259"/>
    <cellStyle name="Normal 13 5 9" xfId="3956"/>
    <cellStyle name="Normal 13 5 9 2" xfId="9040"/>
    <cellStyle name="Normal 13 6" xfId="501"/>
    <cellStyle name="Normal 13 6 2" xfId="1072"/>
    <cellStyle name="Normal 13 6 2 2" xfId="1442"/>
    <cellStyle name="Normal 13 6 2 2 2" xfId="4800"/>
    <cellStyle name="Normal 13 6 2 2 2 2" xfId="9784"/>
    <cellStyle name="Normal 13 6 2 2 3" xfId="6529"/>
    <cellStyle name="Normal 13 6 2 2 3 2" xfId="11471"/>
    <cellStyle name="Normal 13 6 2 2 4" xfId="8037"/>
    <cellStyle name="Normal 13 6 2 2 5" xfId="3075"/>
    <cellStyle name="Normal 13 6 2 3" xfId="4494"/>
    <cellStyle name="Normal 13 6 2 3 2" xfId="9479"/>
    <cellStyle name="Normal 13 6 2 4" xfId="6234"/>
    <cellStyle name="Normal 13 6 2 4 2" xfId="11176"/>
    <cellStyle name="Normal 13 6 2 5" xfId="7742"/>
    <cellStyle name="Normal 13 6 2 6" xfId="2780"/>
    <cellStyle name="Normal 13 6 3" xfId="1441"/>
    <cellStyle name="Normal 13 6 3 2" xfId="4799"/>
    <cellStyle name="Normal 13 6 3 2 2" xfId="9783"/>
    <cellStyle name="Normal 13 6 3 3" xfId="6528"/>
    <cellStyle name="Normal 13 6 3 3 2" xfId="11470"/>
    <cellStyle name="Normal 13 6 3 4" xfId="8036"/>
    <cellStyle name="Normal 13 6 3 5" xfId="3074"/>
    <cellStyle name="Normal 13 6 4" xfId="4025"/>
    <cellStyle name="Normal 13 6 4 2" xfId="9097"/>
    <cellStyle name="Normal 13 6 5" xfId="5782"/>
    <cellStyle name="Normal 13 6 5 2" xfId="10724"/>
    <cellStyle name="Normal 13 6 6" xfId="7290"/>
    <cellStyle name="Normal 13 6 7" xfId="2328"/>
    <cellStyle name="Normal 13 7" xfId="719"/>
    <cellStyle name="Normal 13 7 2" xfId="1185"/>
    <cellStyle name="Normal 13 7 2 2" xfId="1444"/>
    <cellStyle name="Normal 13 7 2 2 2" xfId="4802"/>
    <cellStyle name="Normal 13 7 2 2 2 2" xfId="9786"/>
    <cellStyle name="Normal 13 7 2 2 3" xfId="6531"/>
    <cellStyle name="Normal 13 7 2 2 3 2" xfId="11473"/>
    <cellStyle name="Normal 13 7 2 2 4" xfId="8039"/>
    <cellStyle name="Normal 13 7 2 2 5" xfId="3077"/>
    <cellStyle name="Normal 13 7 2 3" xfId="4553"/>
    <cellStyle name="Normal 13 7 2 3 2" xfId="9537"/>
    <cellStyle name="Normal 13 7 2 4" xfId="6284"/>
    <cellStyle name="Normal 13 7 2 4 2" xfId="11226"/>
    <cellStyle name="Normal 13 7 2 5" xfId="7792"/>
    <cellStyle name="Normal 13 7 2 6" xfId="2830"/>
    <cellStyle name="Normal 13 7 3" xfId="1443"/>
    <cellStyle name="Normal 13 7 3 2" xfId="4801"/>
    <cellStyle name="Normal 13 7 3 2 2" xfId="9785"/>
    <cellStyle name="Normal 13 7 3 3" xfId="6530"/>
    <cellStyle name="Normal 13 7 3 3 2" xfId="11472"/>
    <cellStyle name="Normal 13 7 3 4" xfId="8038"/>
    <cellStyle name="Normal 13 7 3 5" xfId="3076"/>
    <cellStyle name="Normal 13 7 4" xfId="4170"/>
    <cellStyle name="Normal 13 7 4 2" xfId="9156"/>
    <cellStyle name="Normal 13 7 5" xfId="5917"/>
    <cellStyle name="Normal 13 7 5 2" xfId="10859"/>
    <cellStyle name="Normal 13 7 6" xfId="7425"/>
    <cellStyle name="Normal 13 7 7" xfId="2463"/>
    <cellStyle name="Normal 13 8" xfId="385"/>
    <cellStyle name="Normal 13 8 2" xfId="1013"/>
    <cellStyle name="Normal 13 8 2 2" xfId="1446"/>
    <cellStyle name="Normal 13 8 2 2 2" xfId="4804"/>
    <cellStyle name="Normal 13 8 2 2 2 2" xfId="9788"/>
    <cellStyle name="Normal 13 8 2 2 3" xfId="6533"/>
    <cellStyle name="Normal 13 8 2 2 3 2" xfId="11475"/>
    <cellStyle name="Normal 13 8 2 2 4" xfId="8041"/>
    <cellStyle name="Normal 13 8 2 2 5" xfId="3079"/>
    <cellStyle name="Normal 13 8 2 3" xfId="4447"/>
    <cellStyle name="Normal 13 8 2 3 2" xfId="9432"/>
    <cellStyle name="Normal 13 8 2 4" xfId="6190"/>
    <cellStyle name="Normal 13 8 2 4 2" xfId="11132"/>
    <cellStyle name="Normal 13 8 2 5" xfId="7698"/>
    <cellStyle name="Normal 13 8 2 6" xfId="2736"/>
    <cellStyle name="Normal 13 8 3" xfId="1445"/>
    <cellStyle name="Normal 13 8 3 2" xfId="4803"/>
    <cellStyle name="Normal 13 8 3 2 2" xfId="9787"/>
    <cellStyle name="Normal 13 8 3 3" xfId="6532"/>
    <cellStyle name="Normal 13 8 3 3 2" xfId="11474"/>
    <cellStyle name="Normal 13 8 3 4" xfId="8040"/>
    <cellStyle name="Normal 13 8 3 5" xfId="3078"/>
    <cellStyle name="Normal 13 8 4" xfId="3965"/>
    <cellStyle name="Normal 13 8 4 2" xfId="9045"/>
    <cellStyle name="Normal 13 8 5" xfId="5733"/>
    <cellStyle name="Normal 13 8 5 2" xfId="10675"/>
    <cellStyle name="Normal 13 8 6" xfId="7241"/>
    <cellStyle name="Normal 13 8 7" xfId="2279"/>
    <cellStyle name="Normal 13 9" xfId="868"/>
    <cellStyle name="Normal 13 9 2" xfId="1447"/>
    <cellStyle name="Normal 13 9 2 2" xfId="4805"/>
    <cellStyle name="Normal 13 9 2 2 2" xfId="9789"/>
    <cellStyle name="Normal 13 9 2 3" xfId="6534"/>
    <cellStyle name="Normal 13 9 2 3 2" xfId="11476"/>
    <cellStyle name="Normal 13 9 2 4" xfId="8042"/>
    <cellStyle name="Normal 13 9 2 5" xfId="3080"/>
    <cellStyle name="Normal 13 9 3" xfId="4310"/>
    <cellStyle name="Normal 13 9 3 2" xfId="9296"/>
    <cellStyle name="Normal 13 9 4" xfId="6055"/>
    <cellStyle name="Normal 13 9 4 2" xfId="10997"/>
    <cellStyle name="Normal 13 9 5" xfId="7563"/>
    <cellStyle name="Normal 13 9 6" xfId="2601"/>
    <cellStyle name="Normal 130" xfId="2088"/>
    <cellStyle name="Normal 131" xfId="2083"/>
    <cellStyle name="Normal 132" xfId="252"/>
    <cellStyle name="Normal 132 2" xfId="4097"/>
    <cellStyle name="Normal 132 3" xfId="2232"/>
    <cellStyle name="Normal 133" xfId="310"/>
    <cellStyle name="Normal 133 2" xfId="5428"/>
    <cellStyle name="Normal 133 3" xfId="2265"/>
    <cellStyle name="Normal 134" xfId="2098"/>
    <cellStyle name="Normal 134 2" xfId="5589"/>
    <cellStyle name="Normal 134 3" xfId="3700"/>
    <cellStyle name="Normal 135" xfId="2105"/>
    <cellStyle name="Normal 135 2" xfId="5591"/>
    <cellStyle name="Normal 135 3" xfId="3701"/>
    <cellStyle name="Normal 136" xfId="2114"/>
    <cellStyle name="Normal 136 2" xfId="5571"/>
    <cellStyle name="Normal 136 3" xfId="3702"/>
    <cellStyle name="Normal 137" xfId="2120"/>
    <cellStyle name="Normal 138" xfId="2104"/>
    <cellStyle name="Normal 139" xfId="2111"/>
    <cellStyle name="Normal 14" xfId="58"/>
    <cellStyle name="Normal 14 10" xfId="1338"/>
    <cellStyle name="Normal 14 10 2" xfId="4696"/>
    <cellStyle name="Normal 14 10 2 2" xfId="9680"/>
    <cellStyle name="Normal 14 10 3" xfId="6425"/>
    <cellStyle name="Normal 14 10 3 2" xfId="11367"/>
    <cellStyle name="Normal 14 10 4" xfId="7933"/>
    <cellStyle name="Normal 14 10 5" xfId="2971"/>
    <cellStyle name="Normal 14 11" xfId="282"/>
    <cellStyle name="Normal 14 11 2" xfId="3914"/>
    <cellStyle name="Normal 14 11 2 2" xfId="9001"/>
    <cellStyle name="Normal 14 11 3" xfId="5692"/>
    <cellStyle name="Normal 14 11 3 2" xfId="10634"/>
    <cellStyle name="Normal 14 11 4" xfId="7200"/>
    <cellStyle name="Normal 14 11 5" xfId="2237"/>
    <cellStyle name="Normal 14 12" xfId="2170"/>
    <cellStyle name="Normal 14 12 2" xfId="5437"/>
    <cellStyle name="Normal 14 12 2 2" xfId="10418"/>
    <cellStyle name="Normal 14 12 3" xfId="8672"/>
    <cellStyle name="Normal 14 12 4" xfId="12285"/>
    <cellStyle name="Normal 14 13" xfId="3710"/>
    <cellStyle name="Normal 14 13 2" xfId="8809"/>
    <cellStyle name="Normal 14 13 3" xfId="12191"/>
    <cellStyle name="Normal 14 14" xfId="3858"/>
    <cellStyle name="Normal 14 14 2" xfId="8951"/>
    <cellStyle name="Normal 14 15" xfId="5652"/>
    <cellStyle name="Normal 14 15 2" xfId="10594"/>
    <cellStyle name="Normal 14 16" xfId="7160"/>
    <cellStyle name="Normal 14 17" xfId="2129"/>
    <cellStyle name="Normal 14 18" xfId="190"/>
    <cellStyle name="Normal 14 2" xfId="149"/>
    <cellStyle name="Normal 14 2 10" xfId="2185"/>
    <cellStyle name="Normal 14 2 10 2" xfId="4020"/>
    <cellStyle name="Normal 14 2 10 2 2" xfId="9094"/>
    <cellStyle name="Normal 14 2 10 3" xfId="8673"/>
    <cellStyle name="Normal 14 2 10 4" xfId="12292"/>
    <cellStyle name="Normal 14 2 11" xfId="3711"/>
    <cellStyle name="Normal 14 2 11 2" xfId="8810"/>
    <cellStyle name="Normal 14 2 11 3" xfId="12227"/>
    <cellStyle name="Normal 14 2 12" xfId="3878"/>
    <cellStyle name="Normal 14 2 12 2" xfId="8970"/>
    <cellStyle name="Normal 14 2 13" xfId="5667"/>
    <cellStyle name="Normal 14 2 13 2" xfId="10609"/>
    <cellStyle name="Normal 14 2 14" xfId="7175"/>
    <cellStyle name="Normal 14 2 15" xfId="2138"/>
    <cellStyle name="Normal 14 2 16" xfId="206"/>
    <cellStyle name="Normal 14 2 2" xfId="564"/>
    <cellStyle name="Normal 14 2 2 10" xfId="2378"/>
    <cellStyle name="Normal 14 2 2 2" xfId="769"/>
    <cellStyle name="Normal 14 2 2 2 2" xfId="1235"/>
    <cellStyle name="Normal 14 2 2 2 2 2" xfId="1450"/>
    <cellStyle name="Normal 14 2 2 2 2 2 2" xfId="4808"/>
    <cellStyle name="Normal 14 2 2 2 2 2 2 2" xfId="9792"/>
    <cellStyle name="Normal 14 2 2 2 2 2 3" xfId="6537"/>
    <cellStyle name="Normal 14 2 2 2 2 2 3 2" xfId="11479"/>
    <cellStyle name="Normal 14 2 2 2 2 2 4" xfId="8045"/>
    <cellStyle name="Normal 14 2 2 2 2 2 5" xfId="3083"/>
    <cellStyle name="Normal 14 2 2 2 2 3" xfId="4603"/>
    <cellStyle name="Normal 14 2 2 2 2 3 2" xfId="9587"/>
    <cellStyle name="Normal 14 2 2 2 2 4" xfId="6334"/>
    <cellStyle name="Normal 14 2 2 2 2 4 2" xfId="11276"/>
    <cellStyle name="Normal 14 2 2 2 2 5" xfId="7842"/>
    <cellStyle name="Normal 14 2 2 2 2 6" xfId="2880"/>
    <cellStyle name="Normal 14 2 2 2 3" xfId="1449"/>
    <cellStyle name="Normal 14 2 2 2 3 2" xfId="4807"/>
    <cellStyle name="Normal 14 2 2 2 3 2 2" xfId="9791"/>
    <cellStyle name="Normal 14 2 2 2 3 3" xfId="6536"/>
    <cellStyle name="Normal 14 2 2 2 3 3 2" xfId="11478"/>
    <cellStyle name="Normal 14 2 2 2 3 4" xfId="8044"/>
    <cellStyle name="Normal 14 2 2 2 3 5" xfId="3082"/>
    <cellStyle name="Normal 14 2 2 2 4" xfId="4220"/>
    <cellStyle name="Normal 14 2 2 2 4 2" xfId="9206"/>
    <cellStyle name="Normal 14 2 2 2 5" xfId="5967"/>
    <cellStyle name="Normal 14 2 2 2 5 2" xfId="10909"/>
    <cellStyle name="Normal 14 2 2 2 6" xfId="7475"/>
    <cellStyle name="Normal 14 2 2 2 7" xfId="2513"/>
    <cellStyle name="Normal 14 2 2 3" xfId="920"/>
    <cellStyle name="Normal 14 2 2 3 2" xfId="1451"/>
    <cellStyle name="Normal 14 2 2 3 2 2" xfId="4809"/>
    <cellStyle name="Normal 14 2 2 3 2 2 2" xfId="9793"/>
    <cellStyle name="Normal 14 2 2 3 2 3" xfId="6538"/>
    <cellStyle name="Normal 14 2 2 3 2 3 2" xfId="11480"/>
    <cellStyle name="Normal 14 2 2 3 2 4" xfId="8046"/>
    <cellStyle name="Normal 14 2 2 3 2 5" xfId="3084"/>
    <cellStyle name="Normal 14 2 2 3 3" xfId="4361"/>
    <cellStyle name="Normal 14 2 2 3 3 2" xfId="9347"/>
    <cellStyle name="Normal 14 2 2 3 4" xfId="6105"/>
    <cellStyle name="Normal 14 2 2 3 4 2" xfId="11047"/>
    <cellStyle name="Normal 14 2 2 3 5" xfId="7613"/>
    <cellStyle name="Normal 14 2 2 3 6" xfId="2651"/>
    <cellStyle name="Normal 14 2 2 4" xfId="1448"/>
    <cellStyle name="Normal 14 2 2 4 2" xfId="4806"/>
    <cellStyle name="Normal 14 2 2 4 2 2" xfId="9790"/>
    <cellStyle name="Normal 14 2 2 4 3" xfId="6535"/>
    <cellStyle name="Normal 14 2 2 4 3 2" xfId="11477"/>
    <cellStyle name="Normal 14 2 2 4 4" xfId="8043"/>
    <cellStyle name="Normal 14 2 2 4 5" xfId="3081"/>
    <cellStyle name="Normal 14 2 2 5" xfId="3759"/>
    <cellStyle name="Normal 14 2 2 5 2" xfId="5494"/>
    <cellStyle name="Normal 14 2 2 5 2 2" xfId="10466"/>
    <cellStyle name="Normal 14 2 2 5 3" xfId="8719"/>
    <cellStyle name="Normal 14 2 2 5 4" xfId="12355"/>
    <cellStyle name="Normal 14 2 2 6" xfId="4077"/>
    <cellStyle name="Normal 14 2 2 6 2" xfId="8856"/>
    <cellStyle name="Normal 14 2 2 6 3" xfId="12266"/>
    <cellStyle name="Normal 14 2 2 7" xfId="5467"/>
    <cellStyle name="Normal 14 2 2 7 2" xfId="10443"/>
    <cellStyle name="Normal 14 2 2 8" xfId="5832"/>
    <cellStyle name="Normal 14 2 2 8 2" xfId="10774"/>
    <cellStyle name="Normal 14 2 2 9" xfId="7340"/>
    <cellStyle name="Normal 14 2 3" xfId="671"/>
    <cellStyle name="Normal 14 2 3 10" xfId="2421"/>
    <cellStyle name="Normal 14 2 3 2" xfId="813"/>
    <cellStyle name="Normal 14 2 3 2 2" xfId="1278"/>
    <cellStyle name="Normal 14 2 3 2 2 2" xfId="1454"/>
    <cellStyle name="Normal 14 2 3 2 2 2 2" xfId="4812"/>
    <cellStyle name="Normal 14 2 3 2 2 2 2 2" xfId="9796"/>
    <cellStyle name="Normal 14 2 3 2 2 2 3" xfId="6541"/>
    <cellStyle name="Normal 14 2 3 2 2 2 3 2" xfId="11483"/>
    <cellStyle name="Normal 14 2 3 2 2 2 4" xfId="8049"/>
    <cellStyle name="Normal 14 2 3 2 2 2 5" xfId="3087"/>
    <cellStyle name="Normal 14 2 3 2 2 3" xfId="4646"/>
    <cellStyle name="Normal 14 2 3 2 2 3 2" xfId="9630"/>
    <cellStyle name="Normal 14 2 3 2 2 4" xfId="6377"/>
    <cellStyle name="Normal 14 2 3 2 2 4 2" xfId="11319"/>
    <cellStyle name="Normal 14 2 3 2 2 5" xfId="7885"/>
    <cellStyle name="Normal 14 2 3 2 2 6" xfId="2923"/>
    <cellStyle name="Normal 14 2 3 2 3" xfId="1453"/>
    <cellStyle name="Normal 14 2 3 2 3 2" xfId="4811"/>
    <cellStyle name="Normal 14 2 3 2 3 2 2" xfId="9795"/>
    <cellStyle name="Normal 14 2 3 2 3 3" xfId="6540"/>
    <cellStyle name="Normal 14 2 3 2 3 3 2" xfId="11482"/>
    <cellStyle name="Normal 14 2 3 2 3 4" xfId="8048"/>
    <cellStyle name="Normal 14 2 3 2 3 5" xfId="3086"/>
    <cellStyle name="Normal 14 2 3 2 4" xfId="4263"/>
    <cellStyle name="Normal 14 2 3 2 4 2" xfId="9249"/>
    <cellStyle name="Normal 14 2 3 2 5" xfId="6010"/>
    <cellStyle name="Normal 14 2 3 2 5 2" xfId="10952"/>
    <cellStyle name="Normal 14 2 3 2 6" xfId="7518"/>
    <cellStyle name="Normal 14 2 3 2 7" xfId="2556"/>
    <cellStyle name="Normal 14 2 3 3" xfId="966"/>
    <cellStyle name="Normal 14 2 3 3 2" xfId="1455"/>
    <cellStyle name="Normal 14 2 3 3 2 2" xfId="4813"/>
    <cellStyle name="Normal 14 2 3 3 2 2 2" xfId="9797"/>
    <cellStyle name="Normal 14 2 3 3 2 3" xfId="6542"/>
    <cellStyle name="Normal 14 2 3 3 2 3 2" xfId="11484"/>
    <cellStyle name="Normal 14 2 3 3 2 4" xfId="8050"/>
    <cellStyle name="Normal 14 2 3 3 2 5" xfId="3088"/>
    <cellStyle name="Normal 14 2 3 3 3" xfId="4405"/>
    <cellStyle name="Normal 14 2 3 3 3 2" xfId="9390"/>
    <cellStyle name="Normal 14 2 3 3 4" xfId="6148"/>
    <cellStyle name="Normal 14 2 3 3 4 2" xfId="11090"/>
    <cellStyle name="Normal 14 2 3 3 5" xfId="7656"/>
    <cellStyle name="Normal 14 2 3 3 6" xfId="2694"/>
    <cellStyle name="Normal 14 2 3 4" xfId="1452"/>
    <cellStyle name="Normal 14 2 3 4 2" xfId="4810"/>
    <cellStyle name="Normal 14 2 3 4 2 2" xfId="9794"/>
    <cellStyle name="Normal 14 2 3 4 3" xfId="6539"/>
    <cellStyle name="Normal 14 2 3 4 3 2" xfId="11481"/>
    <cellStyle name="Normal 14 2 3 4 4" xfId="8047"/>
    <cellStyle name="Normal 14 2 3 4 5" xfId="3085"/>
    <cellStyle name="Normal 14 2 3 5" xfId="3803"/>
    <cellStyle name="Normal 14 2 3 5 2" xfId="5612"/>
    <cellStyle name="Normal 14 2 3 5 2 2" xfId="10561"/>
    <cellStyle name="Normal 14 2 3 5 3" xfId="8763"/>
    <cellStyle name="Normal 14 2 3 5 4" xfId="12125"/>
    <cellStyle name="Normal 14 2 3 6" xfId="4127"/>
    <cellStyle name="Normal 14 2 3 6 2" xfId="8899"/>
    <cellStyle name="Normal 14 2 3 6 3" xfId="12149"/>
    <cellStyle name="Normal 14 2 3 7" xfId="5563"/>
    <cellStyle name="Normal 14 2 3 7 2" xfId="10521"/>
    <cellStyle name="Normal 14 2 3 8" xfId="5875"/>
    <cellStyle name="Normal 14 2 3 8 2" xfId="10817"/>
    <cellStyle name="Normal 14 2 3 9" xfId="7383"/>
    <cellStyle name="Normal 14 2 4" xfId="505"/>
    <cellStyle name="Normal 14 2 4 2" xfId="1076"/>
    <cellStyle name="Normal 14 2 4 2 2" xfId="1457"/>
    <cellStyle name="Normal 14 2 4 2 2 2" xfId="4815"/>
    <cellStyle name="Normal 14 2 4 2 2 2 2" xfId="9799"/>
    <cellStyle name="Normal 14 2 4 2 2 3" xfId="6544"/>
    <cellStyle name="Normal 14 2 4 2 2 3 2" xfId="11486"/>
    <cellStyle name="Normal 14 2 4 2 2 4" xfId="8052"/>
    <cellStyle name="Normal 14 2 4 2 2 5" xfId="3090"/>
    <cellStyle name="Normal 14 2 4 2 3" xfId="4498"/>
    <cellStyle name="Normal 14 2 4 2 3 2" xfId="9483"/>
    <cellStyle name="Normal 14 2 4 2 4" xfId="6238"/>
    <cellStyle name="Normal 14 2 4 2 4 2" xfId="11180"/>
    <cellStyle name="Normal 14 2 4 2 5" xfId="7746"/>
    <cellStyle name="Normal 14 2 4 2 6" xfId="2784"/>
    <cellStyle name="Normal 14 2 4 3" xfId="1456"/>
    <cellStyle name="Normal 14 2 4 3 2" xfId="4814"/>
    <cellStyle name="Normal 14 2 4 3 2 2" xfId="9798"/>
    <cellStyle name="Normal 14 2 4 3 3" xfId="6543"/>
    <cellStyle name="Normal 14 2 4 3 3 2" xfId="11485"/>
    <cellStyle name="Normal 14 2 4 3 4" xfId="8051"/>
    <cellStyle name="Normal 14 2 4 3 5" xfId="3089"/>
    <cellStyle name="Normal 14 2 4 4" xfId="4029"/>
    <cellStyle name="Normal 14 2 4 4 2" xfId="9101"/>
    <cellStyle name="Normal 14 2 4 5" xfId="5786"/>
    <cellStyle name="Normal 14 2 4 5 2" xfId="10728"/>
    <cellStyle name="Normal 14 2 4 6" xfId="7294"/>
    <cellStyle name="Normal 14 2 4 7" xfId="2332"/>
    <cellStyle name="Normal 14 2 5" xfId="723"/>
    <cellStyle name="Normal 14 2 5 2" xfId="1189"/>
    <cellStyle name="Normal 14 2 5 2 2" xfId="1459"/>
    <cellStyle name="Normal 14 2 5 2 2 2" xfId="4817"/>
    <cellStyle name="Normal 14 2 5 2 2 2 2" xfId="9801"/>
    <cellStyle name="Normal 14 2 5 2 2 3" xfId="6546"/>
    <cellStyle name="Normal 14 2 5 2 2 3 2" xfId="11488"/>
    <cellStyle name="Normal 14 2 5 2 2 4" xfId="8054"/>
    <cellStyle name="Normal 14 2 5 2 2 5" xfId="3092"/>
    <cellStyle name="Normal 14 2 5 2 3" xfId="4557"/>
    <cellStyle name="Normal 14 2 5 2 3 2" xfId="9541"/>
    <cellStyle name="Normal 14 2 5 2 4" xfId="6288"/>
    <cellStyle name="Normal 14 2 5 2 4 2" xfId="11230"/>
    <cellStyle name="Normal 14 2 5 2 5" xfId="7796"/>
    <cellStyle name="Normal 14 2 5 2 6" xfId="2834"/>
    <cellStyle name="Normal 14 2 5 3" xfId="1458"/>
    <cellStyle name="Normal 14 2 5 3 2" xfId="4816"/>
    <cellStyle name="Normal 14 2 5 3 2 2" xfId="9800"/>
    <cellStyle name="Normal 14 2 5 3 3" xfId="6545"/>
    <cellStyle name="Normal 14 2 5 3 3 2" xfId="11487"/>
    <cellStyle name="Normal 14 2 5 3 4" xfId="8053"/>
    <cellStyle name="Normal 14 2 5 3 5" xfId="3091"/>
    <cellStyle name="Normal 14 2 5 4" xfId="4174"/>
    <cellStyle name="Normal 14 2 5 4 2" xfId="9160"/>
    <cellStyle name="Normal 14 2 5 5" xfId="5921"/>
    <cellStyle name="Normal 14 2 5 5 2" xfId="10863"/>
    <cellStyle name="Normal 14 2 5 6" xfId="7429"/>
    <cellStyle name="Normal 14 2 5 7" xfId="2467"/>
    <cellStyle name="Normal 14 2 6" xfId="389"/>
    <cellStyle name="Normal 14 2 6 2" xfId="1017"/>
    <cellStyle name="Normal 14 2 6 2 2" xfId="1461"/>
    <cellStyle name="Normal 14 2 6 2 2 2" xfId="4819"/>
    <cellStyle name="Normal 14 2 6 2 2 2 2" xfId="9803"/>
    <cellStyle name="Normal 14 2 6 2 2 3" xfId="6548"/>
    <cellStyle name="Normal 14 2 6 2 2 3 2" xfId="11490"/>
    <cellStyle name="Normal 14 2 6 2 2 4" xfId="8056"/>
    <cellStyle name="Normal 14 2 6 2 2 5" xfId="3094"/>
    <cellStyle name="Normal 14 2 6 2 3" xfId="4451"/>
    <cellStyle name="Normal 14 2 6 2 3 2" xfId="9436"/>
    <cellStyle name="Normal 14 2 6 2 4" xfId="6194"/>
    <cellStyle name="Normal 14 2 6 2 4 2" xfId="11136"/>
    <cellStyle name="Normal 14 2 6 2 5" xfId="7702"/>
    <cellStyle name="Normal 14 2 6 2 6" xfId="2740"/>
    <cellStyle name="Normal 14 2 6 3" xfId="1460"/>
    <cellStyle name="Normal 14 2 6 3 2" xfId="4818"/>
    <cellStyle name="Normal 14 2 6 3 2 2" xfId="9802"/>
    <cellStyle name="Normal 14 2 6 3 3" xfId="6547"/>
    <cellStyle name="Normal 14 2 6 3 3 2" xfId="11489"/>
    <cellStyle name="Normal 14 2 6 3 4" xfId="8055"/>
    <cellStyle name="Normal 14 2 6 3 5" xfId="3093"/>
    <cellStyle name="Normal 14 2 6 4" xfId="3969"/>
    <cellStyle name="Normal 14 2 6 4 2" xfId="9049"/>
    <cellStyle name="Normal 14 2 6 5" xfId="5737"/>
    <cellStyle name="Normal 14 2 6 5 2" xfId="10679"/>
    <cellStyle name="Normal 14 2 6 6" xfId="7245"/>
    <cellStyle name="Normal 14 2 6 7" xfId="2283"/>
    <cellStyle name="Normal 14 2 7" xfId="872"/>
    <cellStyle name="Normal 14 2 7 2" xfId="1462"/>
    <cellStyle name="Normal 14 2 7 2 2" xfId="4820"/>
    <cellStyle name="Normal 14 2 7 2 2 2" xfId="9804"/>
    <cellStyle name="Normal 14 2 7 2 3" xfId="6549"/>
    <cellStyle name="Normal 14 2 7 2 3 2" xfId="11491"/>
    <cellStyle name="Normal 14 2 7 2 4" xfId="8057"/>
    <cellStyle name="Normal 14 2 7 2 5" xfId="3095"/>
    <cellStyle name="Normal 14 2 7 3" xfId="4314"/>
    <cellStyle name="Normal 14 2 7 3 2" xfId="9300"/>
    <cellStyle name="Normal 14 2 7 4" xfId="6059"/>
    <cellStyle name="Normal 14 2 7 4 2" xfId="11001"/>
    <cellStyle name="Normal 14 2 7 5" xfId="7567"/>
    <cellStyle name="Normal 14 2 7 6" xfId="2605"/>
    <cellStyle name="Normal 14 2 8" xfId="1339"/>
    <cellStyle name="Normal 14 2 8 2" xfId="4697"/>
    <cellStyle name="Normal 14 2 8 2 2" xfId="9681"/>
    <cellStyle name="Normal 14 2 8 3" xfId="6426"/>
    <cellStyle name="Normal 14 2 8 3 2" xfId="11368"/>
    <cellStyle name="Normal 14 2 8 4" xfId="7934"/>
    <cellStyle name="Normal 14 2 8 5" xfId="2972"/>
    <cellStyle name="Normal 14 2 9" xfId="283"/>
    <cellStyle name="Normal 14 2 9 2" xfId="3915"/>
    <cellStyle name="Normal 14 2 9 2 2" xfId="9002"/>
    <cellStyle name="Normal 14 2 9 3" xfId="5693"/>
    <cellStyle name="Normal 14 2 9 3 2" xfId="10635"/>
    <cellStyle name="Normal 14 2 9 4" xfId="7201"/>
    <cellStyle name="Normal 14 2 9 5" xfId="2238"/>
    <cellStyle name="Normal 14 3" xfId="150"/>
    <cellStyle name="Normal 14 3 10" xfId="2200"/>
    <cellStyle name="Normal 14 3 10 2" xfId="5539"/>
    <cellStyle name="Normal 14 3 10 2 2" xfId="10501"/>
    <cellStyle name="Normal 14 3 10 3" xfId="8674"/>
    <cellStyle name="Normal 14 3 10 4" xfId="12330"/>
    <cellStyle name="Normal 14 3 11" xfId="3712"/>
    <cellStyle name="Normal 14 3 11 2" xfId="8811"/>
    <cellStyle name="Normal 14 3 11 3" xfId="12363"/>
    <cellStyle name="Normal 14 3 12" xfId="3897"/>
    <cellStyle name="Normal 14 3 12 2" xfId="8988"/>
    <cellStyle name="Normal 14 3 13" xfId="5682"/>
    <cellStyle name="Normal 14 3 13 2" xfId="10624"/>
    <cellStyle name="Normal 14 3 14" xfId="7190"/>
    <cellStyle name="Normal 14 3 15" xfId="2139"/>
    <cellStyle name="Normal 14 3 16" xfId="221"/>
    <cellStyle name="Normal 14 3 2" xfId="565"/>
    <cellStyle name="Normal 14 3 2 10" xfId="2379"/>
    <cellStyle name="Normal 14 3 2 2" xfId="770"/>
    <cellStyle name="Normal 14 3 2 2 2" xfId="1236"/>
    <cellStyle name="Normal 14 3 2 2 2 2" xfId="1465"/>
    <cellStyle name="Normal 14 3 2 2 2 2 2" xfId="4823"/>
    <cellStyle name="Normal 14 3 2 2 2 2 2 2" xfId="9807"/>
    <cellStyle name="Normal 14 3 2 2 2 2 3" xfId="6552"/>
    <cellStyle name="Normal 14 3 2 2 2 2 3 2" xfId="11494"/>
    <cellStyle name="Normal 14 3 2 2 2 2 4" xfId="8060"/>
    <cellStyle name="Normal 14 3 2 2 2 2 5" xfId="3098"/>
    <cellStyle name="Normal 14 3 2 2 2 3" xfId="4604"/>
    <cellStyle name="Normal 14 3 2 2 2 3 2" xfId="9588"/>
    <cellStyle name="Normal 14 3 2 2 2 4" xfId="6335"/>
    <cellStyle name="Normal 14 3 2 2 2 4 2" xfId="11277"/>
    <cellStyle name="Normal 14 3 2 2 2 5" xfId="7843"/>
    <cellStyle name="Normal 14 3 2 2 2 6" xfId="2881"/>
    <cellStyle name="Normal 14 3 2 2 3" xfId="1464"/>
    <cellStyle name="Normal 14 3 2 2 3 2" xfId="4822"/>
    <cellStyle name="Normal 14 3 2 2 3 2 2" xfId="9806"/>
    <cellStyle name="Normal 14 3 2 2 3 3" xfId="6551"/>
    <cellStyle name="Normal 14 3 2 2 3 3 2" xfId="11493"/>
    <cellStyle name="Normal 14 3 2 2 3 4" xfId="8059"/>
    <cellStyle name="Normal 14 3 2 2 3 5" xfId="3097"/>
    <cellStyle name="Normal 14 3 2 2 4" xfId="4221"/>
    <cellStyle name="Normal 14 3 2 2 4 2" xfId="9207"/>
    <cellStyle name="Normal 14 3 2 2 5" xfId="5968"/>
    <cellStyle name="Normal 14 3 2 2 5 2" xfId="10910"/>
    <cellStyle name="Normal 14 3 2 2 6" xfId="7476"/>
    <cellStyle name="Normal 14 3 2 2 7" xfId="2514"/>
    <cellStyle name="Normal 14 3 2 3" xfId="921"/>
    <cellStyle name="Normal 14 3 2 3 2" xfId="1466"/>
    <cellStyle name="Normal 14 3 2 3 2 2" xfId="4824"/>
    <cellStyle name="Normal 14 3 2 3 2 2 2" xfId="9808"/>
    <cellStyle name="Normal 14 3 2 3 2 3" xfId="6553"/>
    <cellStyle name="Normal 14 3 2 3 2 3 2" xfId="11495"/>
    <cellStyle name="Normal 14 3 2 3 2 4" xfId="8061"/>
    <cellStyle name="Normal 14 3 2 3 2 5" xfId="3099"/>
    <cellStyle name="Normal 14 3 2 3 3" xfId="4362"/>
    <cellStyle name="Normal 14 3 2 3 3 2" xfId="9348"/>
    <cellStyle name="Normal 14 3 2 3 4" xfId="6106"/>
    <cellStyle name="Normal 14 3 2 3 4 2" xfId="11048"/>
    <cellStyle name="Normal 14 3 2 3 5" xfId="7614"/>
    <cellStyle name="Normal 14 3 2 3 6" xfId="2652"/>
    <cellStyle name="Normal 14 3 2 4" xfId="1463"/>
    <cellStyle name="Normal 14 3 2 4 2" xfId="4821"/>
    <cellStyle name="Normal 14 3 2 4 2 2" xfId="9805"/>
    <cellStyle name="Normal 14 3 2 4 3" xfId="6550"/>
    <cellStyle name="Normal 14 3 2 4 3 2" xfId="11492"/>
    <cellStyle name="Normal 14 3 2 4 4" xfId="8058"/>
    <cellStyle name="Normal 14 3 2 4 5" xfId="3096"/>
    <cellStyle name="Normal 14 3 2 5" xfId="3760"/>
    <cellStyle name="Normal 14 3 2 5 2" xfId="5630"/>
    <cellStyle name="Normal 14 3 2 5 2 2" xfId="10577"/>
    <cellStyle name="Normal 14 3 2 5 3" xfId="8720"/>
    <cellStyle name="Normal 14 3 2 5 4" xfId="12323"/>
    <cellStyle name="Normal 14 3 2 6" xfId="4078"/>
    <cellStyle name="Normal 14 3 2 6 2" xfId="8857"/>
    <cellStyle name="Normal 14 3 2 6 3" xfId="12126"/>
    <cellStyle name="Normal 14 3 2 7" xfId="5624"/>
    <cellStyle name="Normal 14 3 2 7 2" xfId="10573"/>
    <cellStyle name="Normal 14 3 2 8" xfId="5833"/>
    <cellStyle name="Normal 14 3 2 8 2" xfId="10775"/>
    <cellStyle name="Normal 14 3 2 9" xfId="7341"/>
    <cellStyle name="Normal 14 3 3" xfId="672"/>
    <cellStyle name="Normal 14 3 3 10" xfId="2422"/>
    <cellStyle name="Normal 14 3 3 2" xfId="814"/>
    <cellStyle name="Normal 14 3 3 2 2" xfId="1279"/>
    <cellStyle name="Normal 14 3 3 2 2 2" xfId="1469"/>
    <cellStyle name="Normal 14 3 3 2 2 2 2" xfId="4827"/>
    <cellStyle name="Normal 14 3 3 2 2 2 2 2" xfId="9811"/>
    <cellStyle name="Normal 14 3 3 2 2 2 3" xfId="6556"/>
    <cellStyle name="Normal 14 3 3 2 2 2 3 2" xfId="11498"/>
    <cellStyle name="Normal 14 3 3 2 2 2 4" xfId="8064"/>
    <cellStyle name="Normal 14 3 3 2 2 2 5" xfId="3102"/>
    <cellStyle name="Normal 14 3 3 2 2 3" xfId="4647"/>
    <cellStyle name="Normal 14 3 3 2 2 3 2" xfId="9631"/>
    <cellStyle name="Normal 14 3 3 2 2 4" xfId="6378"/>
    <cellStyle name="Normal 14 3 3 2 2 4 2" xfId="11320"/>
    <cellStyle name="Normal 14 3 3 2 2 5" xfId="7886"/>
    <cellStyle name="Normal 14 3 3 2 2 6" xfId="2924"/>
    <cellStyle name="Normal 14 3 3 2 3" xfId="1468"/>
    <cellStyle name="Normal 14 3 3 2 3 2" xfId="4826"/>
    <cellStyle name="Normal 14 3 3 2 3 2 2" xfId="9810"/>
    <cellStyle name="Normal 14 3 3 2 3 3" xfId="6555"/>
    <cellStyle name="Normal 14 3 3 2 3 3 2" xfId="11497"/>
    <cellStyle name="Normal 14 3 3 2 3 4" xfId="8063"/>
    <cellStyle name="Normal 14 3 3 2 3 5" xfId="3101"/>
    <cellStyle name="Normal 14 3 3 2 4" xfId="4264"/>
    <cellStyle name="Normal 14 3 3 2 4 2" xfId="9250"/>
    <cellStyle name="Normal 14 3 3 2 5" xfId="6011"/>
    <cellStyle name="Normal 14 3 3 2 5 2" xfId="10953"/>
    <cellStyle name="Normal 14 3 3 2 6" xfId="7519"/>
    <cellStyle name="Normal 14 3 3 2 7" xfId="2557"/>
    <cellStyle name="Normal 14 3 3 3" xfId="967"/>
    <cellStyle name="Normal 14 3 3 3 2" xfId="1470"/>
    <cellStyle name="Normal 14 3 3 3 2 2" xfId="4828"/>
    <cellStyle name="Normal 14 3 3 3 2 2 2" xfId="9812"/>
    <cellStyle name="Normal 14 3 3 3 2 3" xfId="6557"/>
    <cellStyle name="Normal 14 3 3 3 2 3 2" xfId="11499"/>
    <cellStyle name="Normal 14 3 3 3 2 4" xfId="8065"/>
    <cellStyle name="Normal 14 3 3 3 2 5" xfId="3103"/>
    <cellStyle name="Normal 14 3 3 3 3" xfId="4406"/>
    <cellStyle name="Normal 14 3 3 3 3 2" xfId="9391"/>
    <cellStyle name="Normal 14 3 3 3 4" xfId="6149"/>
    <cellStyle name="Normal 14 3 3 3 4 2" xfId="11091"/>
    <cellStyle name="Normal 14 3 3 3 5" xfId="7657"/>
    <cellStyle name="Normal 14 3 3 3 6" xfId="2695"/>
    <cellStyle name="Normal 14 3 3 4" xfId="1467"/>
    <cellStyle name="Normal 14 3 3 4 2" xfId="4825"/>
    <cellStyle name="Normal 14 3 3 4 2 2" xfId="9809"/>
    <cellStyle name="Normal 14 3 3 4 3" xfId="6554"/>
    <cellStyle name="Normal 14 3 3 4 3 2" xfId="11496"/>
    <cellStyle name="Normal 14 3 3 4 4" xfId="8062"/>
    <cellStyle name="Normal 14 3 3 4 5" xfId="3100"/>
    <cellStyle name="Normal 14 3 3 5" xfId="3804"/>
    <cellStyle name="Normal 14 3 3 5 2" xfId="5520"/>
    <cellStyle name="Normal 14 3 3 5 2 2" xfId="10486"/>
    <cellStyle name="Normal 14 3 3 5 3" xfId="8764"/>
    <cellStyle name="Normal 14 3 3 5 4" xfId="12265"/>
    <cellStyle name="Normal 14 3 3 6" xfId="4128"/>
    <cellStyle name="Normal 14 3 3 6 2" xfId="8900"/>
    <cellStyle name="Normal 14 3 3 6 3" xfId="12274"/>
    <cellStyle name="Normal 14 3 3 7" xfId="3955"/>
    <cellStyle name="Normal 14 3 3 7 2" xfId="9039"/>
    <cellStyle name="Normal 14 3 3 8" xfId="5876"/>
    <cellStyle name="Normal 14 3 3 8 2" xfId="10818"/>
    <cellStyle name="Normal 14 3 3 9" xfId="7384"/>
    <cellStyle name="Normal 14 3 4" xfId="506"/>
    <cellStyle name="Normal 14 3 4 2" xfId="1077"/>
    <cellStyle name="Normal 14 3 4 2 2" xfId="1472"/>
    <cellStyle name="Normal 14 3 4 2 2 2" xfId="4830"/>
    <cellStyle name="Normal 14 3 4 2 2 2 2" xfId="9814"/>
    <cellStyle name="Normal 14 3 4 2 2 3" xfId="6559"/>
    <cellStyle name="Normal 14 3 4 2 2 3 2" xfId="11501"/>
    <cellStyle name="Normal 14 3 4 2 2 4" xfId="8067"/>
    <cellStyle name="Normal 14 3 4 2 2 5" xfId="3105"/>
    <cellStyle name="Normal 14 3 4 2 3" xfId="4499"/>
    <cellStyle name="Normal 14 3 4 2 3 2" xfId="9484"/>
    <cellStyle name="Normal 14 3 4 2 4" xfId="6239"/>
    <cellStyle name="Normal 14 3 4 2 4 2" xfId="11181"/>
    <cellStyle name="Normal 14 3 4 2 5" xfId="7747"/>
    <cellStyle name="Normal 14 3 4 2 6" xfId="2785"/>
    <cellStyle name="Normal 14 3 4 3" xfId="1471"/>
    <cellStyle name="Normal 14 3 4 3 2" xfId="4829"/>
    <cellStyle name="Normal 14 3 4 3 2 2" xfId="9813"/>
    <cellStyle name="Normal 14 3 4 3 3" xfId="6558"/>
    <cellStyle name="Normal 14 3 4 3 3 2" xfId="11500"/>
    <cellStyle name="Normal 14 3 4 3 4" xfId="8066"/>
    <cellStyle name="Normal 14 3 4 3 5" xfId="3104"/>
    <cellStyle name="Normal 14 3 4 4" xfId="4030"/>
    <cellStyle name="Normal 14 3 4 4 2" xfId="9102"/>
    <cellStyle name="Normal 14 3 4 5" xfId="5787"/>
    <cellStyle name="Normal 14 3 4 5 2" xfId="10729"/>
    <cellStyle name="Normal 14 3 4 6" xfId="7295"/>
    <cellStyle name="Normal 14 3 4 7" xfId="2333"/>
    <cellStyle name="Normal 14 3 5" xfId="724"/>
    <cellStyle name="Normal 14 3 5 2" xfId="1190"/>
    <cellStyle name="Normal 14 3 5 2 2" xfId="1474"/>
    <cellStyle name="Normal 14 3 5 2 2 2" xfId="4832"/>
    <cellStyle name="Normal 14 3 5 2 2 2 2" xfId="9816"/>
    <cellStyle name="Normal 14 3 5 2 2 3" xfId="6561"/>
    <cellStyle name="Normal 14 3 5 2 2 3 2" xfId="11503"/>
    <cellStyle name="Normal 14 3 5 2 2 4" xfId="8069"/>
    <cellStyle name="Normal 14 3 5 2 2 5" xfId="3107"/>
    <cellStyle name="Normal 14 3 5 2 3" xfId="4558"/>
    <cellStyle name="Normal 14 3 5 2 3 2" xfId="9542"/>
    <cellStyle name="Normal 14 3 5 2 4" xfId="6289"/>
    <cellStyle name="Normal 14 3 5 2 4 2" xfId="11231"/>
    <cellStyle name="Normal 14 3 5 2 5" xfId="7797"/>
    <cellStyle name="Normal 14 3 5 2 6" xfId="2835"/>
    <cellStyle name="Normal 14 3 5 3" xfId="1473"/>
    <cellStyle name="Normal 14 3 5 3 2" xfId="4831"/>
    <cellStyle name="Normal 14 3 5 3 2 2" xfId="9815"/>
    <cellStyle name="Normal 14 3 5 3 3" xfId="6560"/>
    <cellStyle name="Normal 14 3 5 3 3 2" xfId="11502"/>
    <cellStyle name="Normal 14 3 5 3 4" xfId="8068"/>
    <cellStyle name="Normal 14 3 5 3 5" xfId="3106"/>
    <cellStyle name="Normal 14 3 5 4" xfId="4175"/>
    <cellStyle name="Normal 14 3 5 4 2" xfId="9161"/>
    <cellStyle name="Normal 14 3 5 5" xfId="5922"/>
    <cellStyle name="Normal 14 3 5 5 2" xfId="10864"/>
    <cellStyle name="Normal 14 3 5 6" xfId="7430"/>
    <cellStyle name="Normal 14 3 5 7" xfId="2468"/>
    <cellStyle name="Normal 14 3 6" xfId="390"/>
    <cellStyle name="Normal 14 3 6 2" xfId="1018"/>
    <cellStyle name="Normal 14 3 6 2 2" xfId="1476"/>
    <cellStyle name="Normal 14 3 6 2 2 2" xfId="4834"/>
    <cellStyle name="Normal 14 3 6 2 2 2 2" xfId="9818"/>
    <cellStyle name="Normal 14 3 6 2 2 3" xfId="6563"/>
    <cellStyle name="Normal 14 3 6 2 2 3 2" xfId="11505"/>
    <cellStyle name="Normal 14 3 6 2 2 4" xfId="8071"/>
    <cellStyle name="Normal 14 3 6 2 2 5" xfId="3109"/>
    <cellStyle name="Normal 14 3 6 2 3" xfId="4452"/>
    <cellStyle name="Normal 14 3 6 2 3 2" xfId="9437"/>
    <cellStyle name="Normal 14 3 6 2 4" xfId="6195"/>
    <cellStyle name="Normal 14 3 6 2 4 2" xfId="11137"/>
    <cellStyle name="Normal 14 3 6 2 5" xfId="7703"/>
    <cellStyle name="Normal 14 3 6 2 6" xfId="2741"/>
    <cellStyle name="Normal 14 3 6 3" xfId="1475"/>
    <cellStyle name="Normal 14 3 6 3 2" xfId="4833"/>
    <cellStyle name="Normal 14 3 6 3 2 2" xfId="9817"/>
    <cellStyle name="Normal 14 3 6 3 3" xfId="6562"/>
    <cellStyle name="Normal 14 3 6 3 3 2" xfId="11504"/>
    <cellStyle name="Normal 14 3 6 3 4" xfId="8070"/>
    <cellStyle name="Normal 14 3 6 3 5" xfId="3108"/>
    <cellStyle name="Normal 14 3 6 4" xfId="3970"/>
    <cellStyle name="Normal 14 3 6 4 2" xfId="9050"/>
    <cellStyle name="Normal 14 3 6 5" xfId="5738"/>
    <cellStyle name="Normal 14 3 6 5 2" xfId="10680"/>
    <cellStyle name="Normal 14 3 6 6" xfId="7246"/>
    <cellStyle name="Normal 14 3 6 7" xfId="2284"/>
    <cellStyle name="Normal 14 3 7" xfId="873"/>
    <cellStyle name="Normal 14 3 7 2" xfId="1477"/>
    <cellStyle name="Normal 14 3 7 2 2" xfId="4835"/>
    <cellStyle name="Normal 14 3 7 2 2 2" xfId="9819"/>
    <cellStyle name="Normal 14 3 7 2 3" xfId="6564"/>
    <cellStyle name="Normal 14 3 7 2 3 2" xfId="11506"/>
    <cellStyle name="Normal 14 3 7 2 4" xfId="8072"/>
    <cellStyle name="Normal 14 3 7 2 5" xfId="3110"/>
    <cellStyle name="Normal 14 3 7 3" xfId="4315"/>
    <cellStyle name="Normal 14 3 7 3 2" xfId="9301"/>
    <cellStyle name="Normal 14 3 7 4" xfId="6060"/>
    <cellStyle name="Normal 14 3 7 4 2" xfId="11002"/>
    <cellStyle name="Normal 14 3 7 5" xfId="7568"/>
    <cellStyle name="Normal 14 3 7 6" xfId="2606"/>
    <cellStyle name="Normal 14 3 8" xfId="1340"/>
    <cellStyle name="Normal 14 3 8 2" xfId="4698"/>
    <cellStyle name="Normal 14 3 8 2 2" xfId="9682"/>
    <cellStyle name="Normal 14 3 8 3" xfId="6427"/>
    <cellStyle name="Normal 14 3 8 3 2" xfId="11369"/>
    <cellStyle name="Normal 14 3 8 4" xfId="7935"/>
    <cellStyle name="Normal 14 3 8 5" xfId="2973"/>
    <cellStyle name="Normal 14 3 9" xfId="284"/>
    <cellStyle name="Normal 14 3 9 2" xfId="3916"/>
    <cellStyle name="Normal 14 3 9 2 2" xfId="9003"/>
    <cellStyle name="Normal 14 3 9 3" xfId="5694"/>
    <cellStyle name="Normal 14 3 9 3 2" xfId="10636"/>
    <cellStyle name="Normal 14 3 9 4" xfId="7202"/>
    <cellStyle name="Normal 14 3 9 5" xfId="2239"/>
    <cellStyle name="Normal 14 4" xfId="563"/>
    <cellStyle name="Normal 14 4 10" xfId="2377"/>
    <cellStyle name="Normal 14 4 2" xfId="768"/>
    <cellStyle name="Normal 14 4 2 2" xfId="1234"/>
    <cellStyle name="Normal 14 4 2 2 2" xfId="1480"/>
    <cellStyle name="Normal 14 4 2 2 2 2" xfId="4838"/>
    <cellStyle name="Normal 14 4 2 2 2 2 2" xfId="9822"/>
    <cellStyle name="Normal 14 4 2 2 2 3" xfId="6567"/>
    <cellStyle name="Normal 14 4 2 2 2 3 2" xfId="11509"/>
    <cellStyle name="Normal 14 4 2 2 2 4" xfId="8075"/>
    <cellStyle name="Normal 14 4 2 2 2 5" xfId="3113"/>
    <cellStyle name="Normal 14 4 2 2 3" xfId="4602"/>
    <cellStyle name="Normal 14 4 2 2 3 2" xfId="9586"/>
    <cellStyle name="Normal 14 4 2 2 4" xfId="6333"/>
    <cellStyle name="Normal 14 4 2 2 4 2" xfId="11275"/>
    <cellStyle name="Normal 14 4 2 2 5" xfId="7841"/>
    <cellStyle name="Normal 14 4 2 2 6" xfId="2879"/>
    <cellStyle name="Normal 14 4 2 3" xfId="1479"/>
    <cellStyle name="Normal 14 4 2 3 2" xfId="4837"/>
    <cellStyle name="Normal 14 4 2 3 2 2" xfId="9821"/>
    <cellStyle name="Normal 14 4 2 3 3" xfId="6566"/>
    <cellStyle name="Normal 14 4 2 3 3 2" xfId="11508"/>
    <cellStyle name="Normal 14 4 2 3 4" xfId="8074"/>
    <cellStyle name="Normal 14 4 2 3 5" xfId="3112"/>
    <cellStyle name="Normal 14 4 2 4" xfId="4219"/>
    <cellStyle name="Normal 14 4 2 4 2" xfId="9205"/>
    <cellStyle name="Normal 14 4 2 5" xfId="5966"/>
    <cellStyle name="Normal 14 4 2 5 2" xfId="10908"/>
    <cellStyle name="Normal 14 4 2 6" xfId="7474"/>
    <cellStyle name="Normal 14 4 2 7" xfId="2512"/>
    <cellStyle name="Normal 14 4 3" xfId="919"/>
    <cellStyle name="Normal 14 4 3 2" xfId="1481"/>
    <cellStyle name="Normal 14 4 3 2 2" xfId="4839"/>
    <cellStyle name="Normal 14 4 3 2 2 2" xfId="9823"/>
    <cellStyle name="Normal 14 4 3 2 3" xfId="6568"/>
    <cellStyle name="Normal 14 4 3 2 3 2" xfId="11510"/>
    <cellStyle name="Normal 14 4 3 2 4" xfId="8076"/>
    <cellStyle name="Normal 14 4 3 2 5" xfId="3114"/>
    <cellStyle name="Normal 14 4 3 3" xfId="4360"/>
    <cellStyle name="Normal 14 4 3 3 2" xfId="9346"/>
    <cellStyle name="Normal 14 4 3 4" xfId="6104"/>
    <cellStyle name="Normal 14 4 3 4 2" xfId="11046"/>
    <cellStyle name="Normal 14 4 3 5" xfId="7612"/>
    <cellStyle name="Normal 14 4 3 6" xfId="2650"/>
    <cellStyle name="Normal 14 4 4" xfId="1478"/>
    <cellStyle name="Normal 14 4 4 2" xfId="4836"/>
    <cellStyle name="Normal 14 4 4 2 2" xfId="9820"/>
    <cellStyle name="Normal 14 4 4 3" xfId="6565"/>
    <cellStyle name="Normal 14 4 4 3 2" xfId="11507"/>
    <cellStyle name="Normal 14 4 4 4" xfId="8073"/>
    <cellStyle name="Normal 14 4 4 5" xfId="3111"/>
    <cellStyle name="Normal 14 4 5" xfId="3758"/>
    <cellStyle name="Normal 14 4 5 2" xfId="4492"/>
    <cellStyle name="Normal 14 4 5 2 2" xfId="9477"/>
    <cellStyle name="Normal 14 4 5 3" xfId="8718"/>
    <cellStyle name="Normal 14 4 5 4" xfId="12153"/>
    <cellStyle name="Normal 14 4 6" xfId="4076"/>
    <cellStyle name="Normal 14 4 6 2" xfId="8855"/>
    <cellStyle name="Normal 14 4 6 3" xfId="12152"/>
    <cellStyle name="Normal 14 4 7" xfId="5640"/>
    <cellStyle name="Normal 14 4 7 2" xfId="10585"/>
    <cellStyle name="Normal 14 4 8" xfId="5831"/>
    <cellStyle name="Normal 14 4 8 2" xfId="10773"/>
    <cellStyle name="Normal 14 4 9" xfId="7339"/>
    <cellStyle name="Normal 14 5" xfId="670"/>
    <cellStyle name="Normal 14 5 10" xfId="2420"/>
    <cellStyle name="Normal 14 5 2" xfId="812"/>
    <cellStyle name="Normal 14 5 2 2" xfId="1277"/>
    <cellStyle name="Normal 14 5 2 2 2" xfId="1484"/>
    <cellStyle name="Normal 14 5 2 2 2 2" xfId="4842"/>
    <cellStyle name="Normal 14 5 2 2 2 2 2" xfId="9826"/>
    <cellStyle name="Normal 14 5 2 2 2 3" xfId="6571"/>
    <cellStyle name="Normal 14 5 2 2 2 3 2" xfId="11513"/>
    <cellStyle name="Normal 14 5 2 2 2 4" xfId="8079"/>
    <cellStyle name="Normal 14 5 2 2 2 5" xfId="3117"/>
    <cellStyle name="Normal 14 5 2 2 3" xfId="4645"/>
    <cellStyle name="Normal 14 5 2 2 3 2" xfId="9629"/>
    <cellStyle name="Normal 14 5 2 2 4" xfId="6376"/>
    <cellStyle name="Normal 14 5 2 2 4 2" xfId="11318"/>
    <cellStyle name="Normal 14 5 2 2 5" xfId="7884"/>
    <cellStyle name="Normal 14 5 2 2 6" xfId="2922"/>
    <cellStyle name="Normal 14 5 2 3" xfId="1483"/>
    <cellStyle name="Normal 14 5 2 3 2" xfId="4841"/>
    <cellStyle name="Normal 14 5 2 3 2 2" xfId="9825"/>
    <cellStyle name="Normal 14 5 2 3 3" xfId="6570"/>
    <cellStyle name="Normal 14 5 2 3 3 2" xfId="11512"/>
    <cellStyle name="Normal 14 5 2 3 4" xfId="8078"/>
    <cellStyle name="Normal 14 5 2 3 5" xfId="3116"/>
    <cellStyle name="Normal 14 5 2 4" xfId="4262"/>
    <cellStyle name="Normal 14 5 2 4 2" xfId="9248"/>
    <cellStyle name="Normal 14 5 2 5" xfId="6009"/>
    <cellStyle name="Normal 14 5 2 5 2" xfId="10951"/>
    <cellStyle name="Normal 14 5 2 6" xfId="7517"/>
    <cellStyle name="Normal 14 5 2 7" xfId="2555"/>
    <cellStyle name="Normal 14 5 3" xfId="965"/>
    <cellStyle name="Normal 14 5 3 2" xfId="1485"/>
    <cellStyle name="Normal 14 5 3 2 2" xfId="4843"/>
    <cellStyle name="Normal 14 5 3 2 2 2" xfId="9827"/>
    <cellStyle name="Normal 14 5 3 2 3" xfId="6572"/>
    <cellStyle name="Normal 14 5 3 2 3 2" xfId="11514"/>
    <cellStyle name="Normal 14 5 3 2 4" xfId="8080"/>
    <cellStyle name="Normal 14 5 3 2 5" xfId="3118"/>
    <cellStyle name="Normal 14 5 3 3" xfId="4404"/>
    <cellStyle name="Normal 14 5 3 3 2" xfId="9389"/>
    <cellStyle name="Normal 14 5 3 4" xfId="6147"/>
    <cellStyle name="Normal 14 5 3 4 2" xfId="11089"/>
    <cellStyle name="Normal 14 5 3 5" xfId="7655"/>
    <cellStyle name="Normal 14 5 3 6" xfId="2693"/>
    <cellStyle name="Normal 14 5 4" xfId="1482"/>
    <cellStyle name="Normal 14 5 4 2" xfId="4840"/>
    <cellStyle name="Normal 14 5 4 2 2" xfId="9824"/>
    <cellStyle name="Normal 14 5 4 3" xfId="6569"/>
    <cellStyle name="Normal 14 5 4 3 2" xfId="11511"/>
    <cellStyle name="Normal 14 5 4 4" xfId="8077"/>
    <cellStyle name="Normal 14 5 4 5" xfId="3115"/>
    <cellStyle name="Normal 14 5 5" xfId="3802"/>
    <cellStyle name="Normal 14 5 5 2" xfId="3904"/>
    <cellStyle name="Normal 14 5 5 2 2" xfId="8994"/>
    <cellStyle name="Normal 14 5 5 3" xfId="8762"/>
    <cellStyle name="Normal 14 5 5 4" xfId="12179"/>
    <cellStyle name="Normal 14 5 6" xfId="4126"/>
    <cellStyle name="Normal 14 5 6 2" xfId="8898"/>
    <cellStyle name="Normal 14 5 6 3" xfId="12151"/>
    <cellStyle name="Normal 14 5 7" xfId="5599"/>
    <cellStyle name="Normal 14 5 7 2" xfId="10549"/>
    <cellStyle name="Normal 14 5 8" xfId="5874"/>
    <cellStyle name="Normal 14 5 8 2" xfId="10816"/>
    <cellStyle name="Normal 14 5 9" xfId="7382"/>
    <cellStyle name="Normal 14 6" xfId="504"/>
    <cellStyle name="Normal 14 6 2" xfId="1075"/>
    <cellStyle name="Normal 14 6 2 2" xfId="1487"/>
    <cellStyle name="Normal 14 6 2 2 2" xfId="4845"/>
    <cellStyle name="Normal 14 6 2 2 2 2" xfId="9829"/>
    <cellStyle name="Normal 14 6 2 2 3" xfId="6574"/>
    <cellStyle name="Normal 14 6 2 2 3 2" xfId="11516"/>
    <cellStyle name="Normal 14 6 2 2 4" xfId="8082"/>
    <cellStyle name="Normal 14 6 2 2 5" xfId="3120"/>
    <cellStyle name="Normal 14 6 2 3" xfId="4497"/>
    <cellStyle name="Normal 14 6 2 3 2" xfId="9482"/>
    <cellStyle name="Normal 14 6 2 4" xfId="6237"/>
    <cellStyle name="Normal 14 6 2 4 2" xfId="11179"/>
    <cellStyle name="Normal 14 6 2 5" xfId="7745"/>
    <cellStyle name="Normal 14 6 2 6" xfId="2783"/>
    <cellStyle name="Normal 14 6 3" xfId="1486"/>
    <cellStyle name="Normal 14 6 3 2" xfId="4844"/>
    <cellStyle name="Normal 14 6 3 2 2" xfId="9828"/>
    <cellStyle name="Normal 14 6 3 3" xfId="6573"/>
    <cellStyle name="Normal 14 6 3 3 2" xfId="11515"/>
    <cellStyle name="Normal 14 6 3 4" xfId="8081"/>
    <cellStyle name="Normal 14 6 3 5" xfId="3119"/>
    <cellStyle name="Normal 14 6 4" xfId="4028"/>
    <cellStyle name="Normal 14 6 4 2" xfId="9100"/>
    <cellStyle name="Normal 14 6 5" xfId="5785"/>
    <cellStyle name="Normal 14 6 5 2" xfId="10727"/>
    <cellStyle name="Normal 14 6 6" xfId="7293"/>
    <cellStyle name="Normal 14 6 7" xfId="2331"/>
    <cellStyle name="Normal 14 7" xfId="722"/>
    <cellStyle name="Normal 14 7 2" xfId="1188"/>
    <cellStyle name="Normal 14 7 2 2" xfId="1489"/>
    <cellStyle name="Normal 14 7 2 2 2" xfId="4847"/>
    <cellStyle name="Normal 14 7 2 2 2 2" xfId="9831"/>
    <cellStyle name="Normal 14 7 2 2 3" xfId="6576"/>
    <cellStyle name="Normal 14 7 2 2 3 2" xfId="11518"/>
    <cellStyle name="Normal 14 7 2 2 4" xfId="8084"/>
    <cellStyle name="Normal 14 7 2 2 5" xfId="3122"/>
    <cellStyle name="Normal 14 7 2 3" xfId="4556"/>
    <cellStyle name="Normal 14 7 2 3 2" xfId="9540"/>
    <cellStyle name="Normal 14 7 2 4" xfId="6287"/>
    <cellStyle name="Normal 14 7 2 4 2" xfId="11229"/>
    <cellStyle name="Normal 14 7 2 5" xfId="7795"/>
    <cellStyle name="Normal 14 7 2 6" xfId="2833"/>
    <cellStyle name="Normal 14 7 3" xfId="1488"/>
    <cellStyle name="Normal 14 7 3 2" xfId="4846"/>
    <cellStyle name="Normal 14 7 3 2 2" xfId="9830"/>
    <cellStyle name="Normal 14 7 3 3" xfId="6575"/>
    <cellStyle name="Normal 14 7 3 3 2" xfId="11517"/>
    <cellStyle name="Normal 14 7 3 4" xfId="8083"/>
    <cellStyle name="Normal 14 7 3 5" xfId="3121"/>
    <cellStyle name="Normal 14 7 4" xfId="4173"/>
    <cellStyle name="Normal 14 7 4 2" xfId="9159"/>
    <cellStyle name="Normal 14 7 5" xfId="5920"/>
    <cellStyle name="Normal 14 7 5 2" xfId="10862"/>
    <cellStyle name="Normal 14 7 6" xfId="7428"/>
    <cellStyle name="Normal 14 7 7" xfId="2466"/>
    <cellStyle name="Normal 14 8" xfId="388"/>
    <cellStyle name="Normal 14 8 2" xfId="1016"/>
    <cellStyle name="Normal 14 8 2 2" xfId="1491"/>
    <cellStyle name="Normal 14 8 2 2 2" xfId="4849"/>
    <cellStyle name="Normal 14 8 2 2 2 2" xfId="9833"/>
    <cellStyle name="Normal 14 8 2 2 3" xfId="6578"/>
    <cellStyle name="Normal 14 8 2 2 3 2" xfId="11520"/>
    <cellStyle name="Normal 14 8 2 2 4" xfId="8086"/>
    <cellStyle name="Normal 14 8 2 2 5" xfId="3124"/>
    <cellStyle name="Normal 14 8 2 3" xfId="4450"/>
    <cellStyle name="Normal 14 8 2 3 2" xfId="9435"/>
    <cellStyle name="Normal 14 8 2 4" xfId="6193"/>
    <cellStyle name="Normal 14 8 2 4 2" xfId="11135"/>
    <cellStyle name="Normal 14 8 2 5" xfId="7701"/>
    <cellStyle name="Normal 14 8 2 6" xfId="2739"/>
    <cellStyle name="Normal 14 8 3" xfId="1490"/>
    <cellStyle name="Normal 14 8 3 2" xfId="4848"/>
    <cellStyle name="Normal 14 8 3 2 2" xfId="9832"/>
    <cellStyle name="Normal 14 8 3 3" xfId="6577"/>
    <cellStyle name="Normal 14 8 3 3 2" xfId="11519"/>
    <cellStyle name="Normal 14 8 3 4" xfId="8085"/>
    <cellStyle name="Normal 14 8 3 5" xfId="3123"/>
    <cellStyle name="Normal 14 8 4" xfId="3968"/>
    <cellStyle name="Normal 14 8 4 2" xfId="9048"/>
    <cellStyle name="Normal 14 8 5" xfId="5736"/>
    <cellStyle name="Normal 14 8 5 2" xfId="10678"/>
    <cellStyle name="Normal 14 8 6" xfId="7244"/>
    <cellStyle name="Normal 14 8 7" xfId="2282"/>
    <cellStyle name="Normal 14 9" xfId="871"/>
    <cellStyle name="Normal 14 9 2" xfId="1492"/>
    <cellStyle name="Normal 14 9 2 2" xfId="4850"/>
    <cellStyle name="Normal 14 9 2 2 2" xfId="9834"/>
    <cellStyle name="Normal 14 9 2 3" xfId="6579"/>
    <cellStyle name="Normal 14 9 2 3 2" xfId="11521"/>
    <cellStyle name="Normal 14 9 2 4" xfId="8087"/>
    <cellStyle name="Normal 14 9 2 5" xfId="3125"/>
    <cellStyle name="Normal 14 9 3" xfId="4313"/>
    <cellStyle name="Normal 14 9 3 2" xfId="9299"/>
    <cellStyle name="Normal 14 9 4" xfId="6058"/>
    <cellStyle name="Normal 14 9 4 2" xfId="11000"/>
    <cellStyle name="Normal 14 9 5" xfId="7566"/>
    <cellStyle name="Normal 14 9 6" xfId="2604"/>
    <cellStyle name="Normal 140" xfId="2115"/>
    <cellStyle name="Normal 141" xfId="2113"/>
    <cellStyle name="Normal 142" xfId="2108"/>
    <cellStyle name="Normal 143" xfId="2107"/>
    <cellStyle name="Normal 144" xfId="2097"/>
    <cellStyle name="Normal 145" xfId="2106"/>
    <cellStyle name="Normal 146" xfId="2112"/>
    <cellStyle name="Normal 147" xfId="2101"/>
    <cellStyle name="Normal 148" xfId="2117"/>
    <cellStyle name="Normal 149" xfId="2110"/>
    <cellStyle name="Normal 15" xfId="61"/>
    <cellStyle name="Normal 15 2" xfId="151"/>
    <cellStyle name="Normal 150" xfId="2119"/>
    <cellStyle name="Normal 151" xfId="2109"/>
    <cellStyle name="Normal 152" xfId="2122"/>
    <cellStyle name="Normal 153" xfId="2102"/>
    <cellStyle name="Normal 154" xfId="2121"/>
    <cellStyle name="Normal 155" xfId="2096"/>
    <cellStyle name="Normal 156" xfId="2103"/>
    <cellStyle name="Normal 157" xfId="2118"/>
    <cellStyle name="Normal 158" xfId="2099"/>
    <cellStyle name="Normal 159" xfId="2116"/>
    <cellStyle name="Normal 16" xfId="96"/>
    <cellStyle name="Normal 16 10" xfId="1341"/>
    <cellStyle name="Normal 16 10 2" xfId="4699"/>
    <cellStyle name="Normal 16 10 2 2" xfId="9683"/>
    <cellStyle name="Normal 16 10 3" xfId="6428"/>
    <cellStyle name="Normal 16 10 3 2" xfId="11370"/>
    <cellStyle name="Normal 16 10 4" xfId="7936"/>
    <cellStyle name="Normal 16 10 5" xfId="2974"/>
    <cellStyle name="Normal 16 11" xfId="285"/>
    <cellStyle name="Normal 16 11 2" xfId="3917"/>
    <cellStyle name="Normal 16 11 2 2" xfId="9004"/>
    <cellStyle name="Normal 16 11 3" xfId="5695"/>
    <cellStyle name="Normal 16 11 3 2" xfId="10637"/>
    <cellStyle name="Normal 16 11 4" xfId="7203"/>
    <cellStyle name="Normal 16 11 5" xfId="2240"/>
    <cellStyle name="Normal 16 12" xfId="2175"/>
    <cellStyle name="Normal 16 12 2" xfId="3908"/>
    <cellStyle name="Normal 16 12 2 2" xfId="8997"/>
    <cellStyle name="Normal 16 12 3" xfId="8675"/>
    <cellStyle name="Normal 16 12 4" xfId="12171"/>
    <cellStyle name="Normal 16 13" xfId="3714"/>
    <cellStyle name="Normal 16 13 2" xfId="8812"/>
    <cellStyle name="Normal 16 13 3" xfId="12358"/>
    <cellStyle name="Normal 16 14" xfId="3868"/>
    <cellStyle name="Normal 16 14 2" xfId="8960"/>
    <cellStyle name="Normal 16 15" xfId="5657"/>
    <cellStyle name="Normal 16 15 2" xfId="10599"/>
    <cellStyle name="Normal 16 16" xfId="7165"/>
    <cellStyle name="Normal 16 17" xfId="2134"/>
    <cellStyle name="Normal 16 18" xfId="196"/>
    <cellStyle name="Normal 16 2" xfId="152"/>
    <cellStyle name="Normal 16 2 10" xfId="2187"/>
    <cellStyle name="Normal 16 2 10 2" xfId="5515"/>
    <cellStyle name="Normal 16 2 10 2 2" xfId="10481"/>
    <cellStyle name="Normal 16 2 10 3" xfId="8676"/>
    <cellStyle name="Normal 16 2 10 4" xfId="12123"/>
    <cellStyle name="Normal 16 2 11" xfId="3715"/>
    <cellStyle name="Normal 16 2 11 2" xfId="8813"/>
    <cellStyle name="Normal 16 2 11 3" xfId="12172"/>
    <cellStyle name="Normal 16 2 12" xfId="3880"/>
    <cellStyle name="Normal 16 2 12 2" xfId="8972"/>
    <cellStyle name="Normal 16 2 13" xfId="5669"/>
    <cellStyle name="Normal 16 2 13 2" xfId="10611"/>
    <cellStyle name="Normal 16 2 14" xfId="7177"/>
    <cellStyle name="Normal 16 2 15" xfId="2140"/>
    <cellStyle name="Normal 16 2 16" xfId="208"/>
    <cellStyle name="Normal 16 2 2" xfId="567"/>
    <cellStyle name="Normal 16 2 2 10" xfId="2381"/>
    <cellStyle name="Normal 16 2 2 2" xfId="772"/>
    <cellStyle name="Normal 16 2 2 2 2" xfId="1238"/>
    <cellStyle name="Normal 16 2 2 2 2 2" xfId="1495"/>
    <cellStyle name="Normal 16 2 2 2 2 2 2" xfId="4853"/>
    <cellStyle name="Normal 16 2 2 2 2 2 2 2" xfId="9837"/>
    <cellStyle name="Normal 16 2 2 2 2 2 3" xfId="6582"/>
    <cellStyle name="Normal 16 2 2 2 2 2 3 2" xfId="11524"/>
    <cellStyle name="Normal 16 2 2 2 2 2 4" xfId="8090"/>
    <cellStyle name="Normal 16 2 2 2 2 2 5" xfId="3128"/>
    <cellStyle name="Normal 16 2 2 2 2 3" xfId="4606"/>
    <cellStyle name="Normal 16 2 2 2 2 3 2" xfId="9590"/>
    <cellStyle name="Normal 16 2 2 2 2 4" xfId="6337"/>
    <cellStyle name="Normal 16 2 2 2 2 4 2" xfId="11279"/>
    <cellStyle name="Normal 16 2 2 2 2 5" xfId="7845"/>
    <cellStyle name="Normal 16 2 2 2 2 6" xfId="2883"/>
    <cellStyle name="Normal 16 2 2 2 3" xfId="1494"/>
    <cellStyle name="Normal 16 2 2 2 3 2" xfId="4852"/>
    <cellStyle name="Normal 16 2 2 2 3 2 2" xfId="9836"/>
    <cellStyle name="Normal 16 2 2 2 3 3" xfId="6581"/>
    <cellStyle name="Normal 16 2 2 2 3 3 2" xfId="11523"/>
    <cellStyle name="Normal 16 2 2 2 3 4" xfId="8089"/>
    <cellStyle name="Normal 16 2 2 2 3 5" xfId="3127"/>
    <cellStyle name="Normal 16 2 2 2 4" xfId="4223"/>
    <cellStyle name="Normal 16 2 2 2 4 2" xfId="9209"/>
    <cellStyle name="Normal 16 2 2 2 5" xfId="5970"/>
    <cellStyle name="Normal 16 2 2 2 5 2" xfId="10912"/>
    <cellStyle name="Normal 16 2 2 2 6" xfId="7478"/>
    <cellStyle name="Normal 16 2 2 2 7" xfId="2516"/>
    <cellStyle name="Normal 16 2 2 3" xfId="923"/>
    <cellStyle name="Normal 16 2 2 3 2" xfId="1496"/>
    <cellStyle name="Normal 16 2 2 3 2 2" xfId="4854"/>
    <cellStyle name="Normal 16 2 2 3 2 2 2" xfId="9838"/>
    <cellStyle name="Normal 16 2 2 3 2 3" xfId="6583"/>
    <cellStyle name="Normal 16 2 2 3 2 3 2" xfId="11525"/>
    <cellStyle name="Normal 16 2 2 3 2 4" xfId="8091"/>
    <cellStyle name="Normal 16 2 2 3 2 5" xfId="3129"/>
    <cellStyle name="Normal 16 2 2 3 3" xfId="4364"/>
    <cellStyle name="Normal 16 2 2 3 3 2" xfId="9350"/>
    <cellStyle name="Normal 16 2 2 3 4" xfId="6108"/>
    <cellStyle name="Normal 16 2 2 3 4 2" xfId="11050"/>
    <cellStyle name="Normal 16 2 2 3 5" xfId="7616"/>
    <cellStyle name="Normal 16 2 2 3 6" xfId="2654"/>
    <cellStyle name="Normal 16 2 2 4" xfId="1493"/>
    <cellStyle name="Normal 16 2 2 4 2" xfId="4851"/>
    <cellStyle name="Normal 16 2 2 4 2 2" xfId="9835"/>
    <cellStyle name="Normal 16 2 2 4 3" xfId="6580"/>
    <cellStyle name="Normal 16 2 2 4 3 2" xfId="11522"/>
    <cellStyle name="Normal 16 2 2 4 4" xfId="8088"/>
    <cellStyle name="Normal 16 2 2 4 5" xfId="3126"/>
    <cellStyle name="Normal 16 2 2 5" xfId="3762"/>
    <cellStyle name="Normal 16 2 2 5 2" xfId="4542"/>
    <cellStyle name="Normal 16 2 2 5 2 2" xfId="9526"/>
    <cellStyle name="Normal 16 2 2 5 3" xfId="8722"/>
    <cellStyle name="Normal 16 2 2 5 4" xfId="12294"/>
    <cellStyle name="Normal 16 2 2 6" xfId="4080"/>
    <cellStyle name="Normal 16 2 2 6 2" xfId="8859"/>
    <cellStyle name="Normal 16 2 2 6 3" xfId="12140"/>
    <cellStyle name="Normal 16 2 2 7" xfId="5598"/>
    <cellStyle name="Normal 16 2 2 7 2" xfId="10548"/>
    <cellStyle name="Normal 16 2 2 8" xfId="5835"/>
    <cellStyle name="Normal 16 2 2 8 2" xfId="10777"/>
    <cellStyle name="Normal 16 2 2 9" xfId="7343"/>
    <cellStyle name="Normal 16 2 3" xfId="674"/>
    <cellStyle name="Normal 16 2 3 10" xfId="2424"/>
    <cellStyle name="Normal 16 2 3 2" xfId="816"/>
    <cellStyle name="Normal 16 2 3 2 2" xfId="1281"/>
    <cellStyle name="Normal 16 2 3 2 2 2" xfId="1499"/>
    <cellStyle name="Normal 16 2 3 2 2 2 2" xfId="4857"/>
    <cellStyle name="Normal 16 2 3 2 2 2 2 2" xfId="9841"/>
    <cellStyle name="Normal 16 2 3 2 2 2 3" xfId="6586"/>
    <cellStyle name="Normal 16 2 3 2 2 2 3 2" xfId="11528"/>
    <cellStyle name="Normal 16 2 3 2 2 2 4" xfId="8094"/>
    <cellStyle name="Normal 16 2 3 2 2 2 5" xfId="3132"/>
    <cellStyle name="Normal 16 2 3 2 2 3" xfId="4649"/>
    <cellStyle name="Normal 16 2 3 2 2 3 2" xfId="9633"/>
    <cellStyle name="Normal 16 2 3 2 2 4" xfId="6380"/>
    <cellStyle name="Normal 16 2 3 2 2 4 2" xfId="11322"/>
    <cellStyle name="Normal 16 2 3 2 2 5" xfId="7888"/>
    <cellStyle name="Normal 16 2 3 2 2 6" xfId="2926"/>
    <cellStyle name="Normal 16 2 3 2 3" xfId="1498"/>
    <cellStyle name="Normal 16 2 3 2 3 2" xfId="4856"/>
    <cellStyle name="Normal 16 2 3 2 3 2 2" xfId="9840"/>
    <cellStyle name="Normal 16 2 3 2 3 3" xfId="6585"/>
    <cellStyle name="Normal 16 2 3 2 3 3 2" xfId="11527"/>
    <cellStyle name="Normal 16 2 3 2 3 4" xfId="8093"/>
    <cellStyle name="Normal 16 2 3 2 3 5" xfId="3131"/>
    <cellStyle name="Normal 16 2 3 2 4" xfId="4266"/>
    <cellStyle name="Normal 16 2 3 2 4 2" xfId="9252"/>
    <cellStyle name="Normal 16 2 3 2 5" xfId="6013"/>
    <cellStyle name="Normal 16 2 3 2 5 2" xfId="10955"/>
    <cellStyle name="Normal 16 2 3 2 6" xfId="7521"/>
    <cellStyle name="Normal 16 2 3 2 7" xfId="2559"/>
    <cellStyle name="Normal 16 2 3 3" xfId="969"/>
    <cellStyle name="Normal 16 2 3 3 2" xfId="1500"/>
    <cellStyle name="Normal 16 2 3 3 2 2" xfId="4858"/>
    <cellStyle name="Normal 16 2 3 3 2 2 2" xfId="9842"/>
    <cellStyle name="Normal 16 2 3 3 2 3" xfId="6587"/>
    <cellStyle name="Normal 16 2 3 3 2 3 2" xfId="11529"/>
    <cellStyle name="Normal 16 2 3 3 2 4" xfId="8095"/>
    <cellStyle name="Normal 16 2 3 3 2 5" xfId="3133"/>
    <cellStyle name="Normal 16 2 3 3 3" xfId="4408"/>
    <cellStyle name="Normal 16 2 3 3 3 2" xfId="9393"/>
    <cellStyle name="Normal 16 2 3 3 4" xfId="6151"/>
    <cellStyle name="Normal 16 2 3 3 4 2" xfId="11093"/>
    <cellStyle name="Normal 16 2 3 3 5" xfId="7659"/>
    <cellStyle name="Normal 16 2 3 3 6" xfId="2697"/>
    <cellStyle name="Normal 16 2 3 4" xfId="1497"/>
    <cellStyle name="Normal 16 2 3 4 2" xfId="4855"/>
    <cellStyle name="Normal 16 2 3 4 2 2" xfId="9839"/>
    <cellStyle name="Normal 16 2 3 4 3" xfId="6584"/>
    <cellStyle name="Normal 16 2 3 4 3 2" xfId="11526"/>
    <cellStyle name="Normal 16 2 3 4 4" xfId="8092"/>
    <cellStyle name="Normal 16 2 3 4 5" xfId="3130"/>
    <cellStyle name="Normal 16 2 3 5" xfId="3806"/>
    <cellStyle name="Normal 16 2 3 5 2" xfId="5546"/>
    <cellStyle name="Normal 16 2 3 5 2 2" xfId="10508"/>
    <cellStyle name="Normal 16 2 3 5 3" xfId="8766"/>
    <cellStyle name="Normal 16 2 3 5 4" xfId="12289"/>
    <cellStyle name="Normal 16 2 3 6" xfId="4130"/>
    <cellStyle name="Normal 16 2 3 6 2" xfId="8902"/>
    <cellStyle name="Normal 16 2 3 6 3" xfId="12195"/>
    <cellStyle name="Normal 16 2 3 7" xfId="5506"/>
    <cellStyle name="Normal 16 2 3 7 2" xfId="10473"/>
    <cellStyle name="Normal 16 2 3 8" xfId="5878"/>
    <cellStyle name="Normal 16 2 3 8 2" xfId="10820"/>
    <cellStyle name="Normal 16 2 3 9" xfId="7386"/>
    <cellStyle name="Normal 16 2 4" xfId="508"/>
    <cellStyle name="Normal 16 2 4 2" xfId="1079"/>
    <cellStyle name="Normal 16 2 4 2 2" xfId="1502"/>
    <cellStyle name="Normal 16 2 4 2 2 2" xfId="4860"/>
    <cellStyle name="Normal 16 2 4 2 2 2 2" xfId="9844"/>
    <cellStyle name="Normal 16 2 4 2 2 3" xfId="6589"/>
    <cellStyle name="Normal 16 2 4 2 2 3 2" xfId="11531"/>
    <cellStyle name="Normal 16 2 4 2 2 4" xfId="8097"/>
    <cellStyle name="Normal 16 2 4 2 2 5" xfId="3135"/>
    <cellStyle name="Normal 16 2 4 2 3" xfId="4501"/>
    <cellStyle name="Normal 16 2 4 2 3 2" xfId="9486"/>
    <cellStyle name="Normal 16 2 4 2 4" xfId="6241"/>
    <cellStyle name="Normal 16 2 4 2 4 2" xfId="11183"/>
    <cellStyle name="Normal 16 2 4 2 5" xfId="7749"/>
    <cellStyle name="Normal 16 2 4 2 6" xfId="2787"/>
    <cellStyle name="Normal 16 2 4 3" xfId="1501"/>
    <cellStyle name="Normal 16 2 4 3 2" xfId="4859"/>
    <cellStyle name="Normal 16 2 4 3 2 2" xfId="9843"/>
    <cellStyle name="Normal 16 2 4 3 3" xfId="6588"/>
    <cellStyle name="Normal 16 2 4 3 3 2" xfId="11530"/>
    <cellStyle name="Normal 16 2 4 3 4" xfId="8096"/>
    <cellStyle name="Normal 16 2 4 3 5" xfId="3134"/>
    <cellStyle name="Normal 16 2 4 4" xfId="4032"/>
    <cellStyle name="Normal 16 2 4 4 2" xfId="9104"/>
    <cellStyle name="Normal 16 2 4 5" xfId="5789"/>
    <cellStyle name="Normal 16 2 4 5 2" xfId="10731"/>
    <cellStyle name="Normal 16 2 4 6" xfId="7297"/>
    <cellStyle name="Normal 16 2 4 7" xfId="2335"/>
    <cellStyle name="Normal 16 2 5" xfId="726"/>
    <cellStyle name="Normal 16 2 5 2" xfId="1192"/>
    <cellStyle name="Normal 16 2 5 2 2" xfId="1504"/>
    <cellStyle name="Normal 16 2 5 2 2 2" xfId="4862"/>
    <cellStyle name="Normal 16 2 5 2 2 2 2" xfId="9846"/>
    <cellStyle name="Normal 16 2 5 2 2 3" xfId="6591"/>
    <cellStyle name="Normal 16 2 5 2 2 3 2" xfId="11533"/>
    <cellStyle name="Normal 16 2 5 2 2 4" xfId="8099"/>
    <cellStyle name="Normal 16 2 5 2 2 5" xfId="3137"/>
    <cellStyle name="Normal 16 2 5 2 3" xfId="4560"/>
    <cellStyle name="Normal 16 2 5 2 3 2" xfId="9544"/>
    <cellStyle name="Normal 16 2 5 2 4" xfId="6291"/>
    <cellStyle name="Normal 16 2 5 2 4 2" xfId="11233"/>
    <cellStyle name="Normal 16 2 5 2 5" xfId="7799"/>
    <cellStyle name="Normal 16 2 5 2 6" xfId="2837"/>
    <cellStyle name="Normal 16 2 5 3" xfId="1503"/>
    <cellStyle name="Normal 16 2 5 3 2" xfId="4861"/>
    <cellStyle name="Normal 16 2 5 3 2 2" xfId="9845"/>
    <cellStyle name="Normal 16 2 5 3 3" xfId="6590"/>
    <cellStyle name="Normal 16 2 5 3 3 2" xfId="11532"/>
    <cellStyle name="Normal 16 2 5 3 4" xfId="8098"/>
    <cellStyle name="Normal 16 2 5 3 5" xfId="3136"/>
    <cellStyle name="Normal 16 2 5 4" xfId="4177"/>
    <cellStyle name="Normal 16 2 5 4 2" xfId="9163"/>
    <cellStyle name="Normal 16 2 5 5" xfId="5924"/>
    <cellStyle name="Normal 16 2 5 5 2" xfId="10866"/>
    <cellStyle name="Normal 16 2 5 6" xfId="7432"/>
    <cellStyle name="Normal 16 2 5 7" xfId="2470"/>
    <cellStyle name="Normal 16 2 6" xfId="392"/>
    <cellStyle name="Normal 16 2 6 2" xfId="1021"/>
    <cellStyle name="Normal 16 2 6 2 2" xfId="1506"/>
    <cellStyle name="Normal 16 2 6 2 2 2" xfId="4864"/>
    <cellStyle name="Normal 16 2 6 2 2 2 2" xfId="9848"/>
    <cellStyle name="Normal 16 2 6 2 2 3" xfId="6593"/>
    <cellStyle name="Normal 16 2 6 2 2 3 2" xfId="11535"/>
    <cellStyle name="Normal 16 2 6 2 2 4" xfId="8101"/>
    <cellStyle name="Normal 16 2 6 2 2 5" xfId="3139"/>
    <cellStyle name="Normal 16 2 6 2 3" xfId="4455"/>
    <cellStyle name="Normal 16 2 6 2 3 2" xfId="9440"/>
    <cellStyle name="Normal 16 2 6 2 4" xfId="6197"/>
    <cellStyle name="Normal 16 2 6 2 4 2" xfId="11139"/>
    <cellStyle name="Normal 16 2 6 2 5" xfId="7705"/>
    <cellStyle name="Normal 16 2 6 2 6" xfId="2743"/>
    <cellStyle name="Normal 16 2 6 3" xfId="1505"/>
    <cellStyle name="Normal 16 2 6 3 2" xfId="4863"/>
    <cellStyle name="Normal 16 2 6 3 2 2" xfId="9847"/>
    <cellStyle name="Normal 16 2 6 3 3" xfId="6592"/>
    <cellStyle name="Normal 16 2 6 3 3 2" xfId="11534"/>
    <cellStyle name="Normal 16 2 6 3 4" xfId="8100"/>
    <cellStyle name="Normal 16 2 6 3 5" xfId="3138"/>
    <cellStyle name="Normal 16 2 6 4" xfId="3972"/>
    <cellStyle name="Normal 16 2 6 4 2" xfId="9052"/>
    <cellStyle name="Normal 16 2 6 5" xfId="5740"/>
    <cellStyle name="Normal 16 2 6 5 2" xfId="10682"/>
    <cellStyle name="Normal 16 2 6 6" xfId="7248"/>
    <cellStyle name="Normal 16 2 6 7" xfId="2286"/>
    <cellStyle name="Normal 16 2 7" xfId="875"/>
    <cellStyle name="Normal 16 2 7 2" xfId="1507"/>
    <cellStyle name="Normal 16 2 7 2 2" xfId="4865"/>
    <cellStyle name="Normal 16 2 7 2 2 2" xfId="9849"/>
    <cellStyle name="Normal 16 2 7 2 3" xfId="6594"/>
    <cellStyle name="Normal 16 2 7 2 3 2" xfId="11536"/>
    <cellStyle name="Normal 16 2 7 2 4" xfId="8102"/>
    <cellStyle name="Normal 16 2 7 2 5" xfId="3140"/>
    <cellStyle name="Normal 16 2 7 3" xfId="4317"/>
    <cellStyle name="Normal 16 2 7 3 2" xfId="9303"/>
    <cellStyle name="Normal 16 2 7 4" xfId="6062"/>
    <cellStyle name="Normal 16 2 7 4 2" xfId="11004"/>
    <cellStyle name="Normal 16 2 7 5" xfId="7570"/>
    <cellStyle name="Normal 16 2 7 6" xfId="2608"/>
    <cellStyle name="Normal 16 2 8" xfId="1342"/>
    <cellStyle name="Normal 16 2 8 2" xfId="4700"/>
    <cellStyle name="Normal 16 2 8 2 2" xfId="9684"/>
    <cellStyle name="Normal 16 2 8 3" xfId="6429"/>
    <cellStyle name="Normal 16 2 8 3 2" xfId="11371"/>
    <cellStyle name="Normal 16 2 8 4" xfId="7937"/>
    <cellStyle name="Normal 16 2 8 5" xfId="2975"/>
    <cellStyle name="Normal 16 2 9" xfId="286"/>
    <cellStyle name="Normal 16 2 9 2" xfId="3918"/>
    <cellStyle name="Normal 16 2 9 2 2" xfId="9005"/>
    <cellStyle name="Normal 16 2 9 3" xfId="5696"/>
    <cellStyle name="Normal 16 2 9 3 2" xfId="10638"/>
    <cellStyle name="Normal 16 2 9 4" xfId="7204"/>
    <cellStyle name="Normal 16 2 9 5" xfId="2241"/>
    <cellStyle name="Normal 16 3" xfId="153"/>
    <cellStyle name="Normal 16 3 10" xfId="2202"/>
    <cellStyle name="Normal 16 3 10 2" xfId="5462"/>
    <cellStyle name="Normal 16 3 10 2 2" xfId="10439"/>
    <cellStyle name="Normal 16 3 10 3" xfId="8677"/>
    <cellStyle name="Normal 16 3 10 4" xfId="12269"/>
    <cellStyle name="Normal 16 3 11" xfId="3716"/>
    <cellStyle name="Normal 16 3 11 2" xfId="8814"/>
    <cellStyle name="Normal 16 3 11 3" xfId="12219"/>
    <cellStyle name="Normal 16 3 12" xfId="3899"/>
    <cellStyle name="Normal 16 3 12 2" xfId="8990"/>
    <cellStyle name="Normal 16 3 13" xfId="5684"/>
    <cellStyle name="Normal 16 3 13 2" xfId="10626"/>
    <cellStyle name="Normal 16 3 14" xfId="7192"/>
    <cellStyle name="Normal 16 3 15" xfId="2141"/>
    <cellStyle name="Normal 16 3 16" xfId="223"/>
    <cellStyle name="Normal 16 3 2" xfId="568"/>
    <cellStyle name="Normal 16 3 2 10" xfId="2382"/>
    <cellStyle name="Normal 16 3 2 2" xfId="773"/>
    <cellStyle name="Normal 16 3 2 2 2" xfId="1239"/>
    <cellStyle name="Normal 16 3 2 2 2 2" xfId="1510"/>
    <cellStyle name="Normal 16 3 2 2 2 2 2" xfId="4868"/>
    <cellStyle name="Normal 16 3 2 2 2 2 2 2" xfId="9852"/>
    <cellStyle name="Normal 16 3 2 2 2 2 3" xfId="6597"/>
    <cellStyle name="Normal 16 3 2 2 2 2 3 2" xfId="11539"/>
    <cellStyle name="Normal 16 3 2 2 2 2 4" xfId="8105"/>
    <cellStyle name="Normal 16 3 2 2 2 2 5" xfId="3143"/>
    <cellStyle name="Normal 16 3 2 2 2 3" xfId="4607"/>
    <cellStyle name="Normal 16 3 2 2 2 3 2" xfId="9591"/>
    <cellStyle name="Normal 16 3 2 2 2 4" xfId="6338"/>
    <cellStyle name="Normal 16 3 2 2 2 4 2" xfId="11280"/>
    <cellStyle name="Normal 16 3 2 2 2 5" xfId="7846"/>
    <cellStyle name="Normal 16 3 2 2 2 6" xfId="2884"/>
    <cellStyle name="Normal 16 3 2 2 3" xfId="1509"/>
    <cellStyle name="Normal 16 3 2 2 3 2" xfId="4867"/>
    <cellStyle name="Normal 16 3 2 2 3 2 2" xfId="9851"/>
    <cellStyle name="Normal 16 3 2 2 3 3" xfId="6596"/>
    <cellStyle name="Normal 16 3 2 2 3 3 2" xfId="11538"/>
    <cellStyle name="Normal 16 3 2 2 3 4" xfId="8104"/>
    <cellStyle name="Normal 16 3 2 2 3 5" xfId="3142"/>
    <cellStyle name="Normal 16 3 2 2 4" xfId="4224"/>
    <cellStyle name="Normal 16 3 2 2 4 2" xfId="9210"/>
    <cellStyle name="Normal 16 3 2 2 5" xfId="5971"/>
    <cellStyle name="Normal 16 3 2 2 5 2" xfId="10913"/>
    <cellStyle name="Normal 16 3 2 2 6" xfId="7479"/>
    <cellStyle name="Normal 16 3 2 2 7" xfId="2517"/>
    <cellStyle name="Normal 16 3 2 3" xfId="924"/>
    <cellStyle name="Normal 16 3 2 3 2" xfId="1511"/>
    <cellStyle name="Normal 16 3 2 3 2 2" xfId="4869"/>
    <cellStyle name="Normal 16 3 2 3 2 2 2" xfId="9853"/>
    <cellStyle name="Normal 16 3 2 3 2 3" xfId="6598"/>
    <cellStyle name="Normal 16 3 2 3 2 3 2" xfId="11540"/>
    <cellStyle name="Normal 16 3 2 3 2 4" xfId="8106"/>
    <cellStyle name="Normal 16 3 2 3 2 5" xfId="3144"/>
    <cellStyle name="Normal 16 3 2 3 3" xfId="4365"/>
    <cellStyle name="Normal 16 3 2 3 3 2" xfId="9351"/>
    <cellStyle name="Normal 16 3 2 3 4" xfId="6109"/>
    <cellStyle name="Normal 16 3 2 3 4 2" xfId="11051"/>
    <cellStyle name="Normal 16 3 2 3 5" xfId="7617"/>
    <cellStyle name="Normal 16 3 2 3 6" xfId="2655"/>
    <cellStyle name="Normal 16 3 2 4" xfId="1508"/>
    <cellStyle name="Normal 16 3 2 4 2" xfId="4866"/>
    <cellStyle name="Normal 16 3 2 4 2 2" xfId="9850"/>
    <cellStyle name="Normal 16 3 2 4 3" xfId="6595"/>
    <cellStyle name="Normal 16 3 2 4 3 2" xfId="11537"/>
    <cellStyle name="Normal 16 3 2 4 4" xfId="8103"/>
    <cellStyle name="Normal 16 3 2 4 5" xfId="3141"/>
    <cellStyle name="Normal 16 3 2 5" xfId="3763"/>
    <cellStyle name="Normal 16 3 2 5 2" xfId="5509"/>
    <cellStyle name="Normal 16 3 2 5 2 2" xfId="10475"/>
    <cellStyle name="Normal 16 3 2 5 3" xfId="8723"/>
    <cellStyle name="Normal 16 3 2 5 4" xfId="12314"/>
    <cellStyle name="Normal 16 3 2 6" xfId="4081"/>
    <cellStyle name="Normal 16 3 2 6 2" xfId="8860"/>
    <cellStyle name="Normal 16 3 2 6 3" xfId="12102"/>
    <cellStyle name="Normal 16 3 2 7" xfId="5566"/>
    <cellStyle name="Normal 16 3 2 7 2" xfId="10524"/>
    <cellStyle name="Normal 16 3 2 8" xfId="5836"/>
    <cellStyle name="Normal 16 3 2 8 2" xfId="10778"/>
    <cellStyle name="Normal 16 3 2 9" xfId="7344"/>
    <cellStyle name="Normal 16 3 3" xfId="675"/>
    <cellStyle name="Normal 16 3 3 10" xfId="2425"/>
    <cellStyle name="Normal 16 3 3 2" xfId="817"/>
    <cellStyle name="Normal 16 3 3 2 2" xfId="1282"/>
    <cellStyle name="Normal 16 3 3 2 2 2" xfId="1514"/>
    <cellStyle name="Normal 16 3 3 2 2 2 2" xfId="4872"/>
    <cellStyle name="Normal 16 3 3 2 2 2 2 2" xfId="9856"/>
    <cellStyle name="Normal 16 3 3 2 2 2 3" xfId="6601"/>
    <cellStyle name="Normal 16 3 3 2 2 2 3 2" xfId="11543"/>
    <cellStyle name="Normal 16 3 3 2 2 2 4" xfId="8109"/>
    <cellStyle name="Normal 16 3 3 2 2 2 5" xfId="3147"/>
    <cellStyle name="Normal 16 3 3 2 2 3" xfId="4650"/>
    <cellStyle name="Normal 16 3 3 2 2 3 2" xfId="9634"/>
    <cellStyle name="Normal 16 3 3 2 2 4" xfId="6381"/>
    <cellStyle name="Normal 16 3 3 2 2 4 2" xfId="11323"/>
    <cellStyle name="Normal 16 3 3 2 2 5" xfId="7889"/>
    <cellStyle name="Normal 16 3 3 2 2 6" xfId="2927"/>
    <cellStyle name="Normal 16 3 3 2 3" xfId="1513"/>
    <cellStyle name="Normal 16 3 3 2 3 2" xfId="4871"/>
    <cellStyle name="Normal 16 3 3 2 3 2 2" xfId="9855"/>
    <cellStyle name="Normal 16 3 3 2 3 3" xfId="6600"/>
    <cellStyle name="Normal 16 3 3 2 3 3 2" xfId="11542"/>
    <cellStyle name="Normal 16 3 3 2 3 4" xfId="8108"/>
    <cellStyle name="Normal 16 3 3 2 3 5" xfId="3146"/>
    <cellStyle name="Normal 16 3 3 2 4" xfId="4267"/>
    <cellStyle name="Normal 16 3 3 2 4 2" xfId="9253"/>
    <cellStyle name="Normal 16 3 3 2 5" xfId="6014"/>
    <cellStyle name="Normal 16 3 3 2 5 2" xfId="10956"/>
    <cellStyle name="Normal 16 3 3 2 6" xfId="7522"/>
    <cellStyle name="Normal 16 3 3 2 7" xfId="2560"/>
    <cellStyle name="Normal 16 3 3 3" xfId="970"/>
    <cellStyle name="Normal 16 3 3 3 2" xfId="1515"/>
    <cellStyle name="Normal 16 3 3 3 2 2" xfId="4873"/>
    <cellStyle name="Normal 16 3 3 3 2 2 2" xfId="9857"/>
    <cellStyle name="Normal 16 3 3 3 2 3" xfId="6602"/>
    <cellStyle name="Normal 16 3 3 3 2 3 2" xfId="11544"/>
    <cellStyle name="Normal 16 3 3 3 2 4" xfId="8110"/>
    <cellStyle name="Normal 16 3 3 3 2 5" xfId="3148"/>
    <cellStyle name="Normal 16 3 3 3 3" xfId="4409"/>
    <cellStyle name="Normal 16 3 3 3 3 2" xfId="9394"/>
    <cellStyle name="Normal 16 3 3 3 4" xfId="6152"/>
    <cellStyle name="Normal 16 3 3 3 4 2" xfId="11094"/>
    <cellStyle name="Normal 16 3 3 3 5" xfId="7660"/>
    <cellStyle name="Normal 16 3 3 3 6" xfId="2698"/>
    <cellStyle name="Normal 16 3 3 4" xfId="1512"/>
    <cellStyle name="Normal 16 3 3 4 2" xfId="4870"/>
    <cellStyle name="Normal 16 3 3 4 2 2" xfId="9854"/>
    <cellStyle name="Normal 16 3 3 4 3" xfId="6599"/>
    <cellStyle name="Normal 16 3 3 4 3 2" xfId="11541"/>
    <cellStyle name="Normal 16 3 3 4 4" xfId="8107"/>
    <cellStyle name="Normal 16 3 3 4 5" xfId="3145"/>
    <cellStyle name="Normal 16 3 3 5" xfId="3807"/>
    <cellStyle name="Normal 16 3 3 5 2" xfId="4546"/>
    <cellStyle name="Normal 16 3 3 5 2 2" xfId="9530"/>
    <cellStyle name="Normal 16 3 3 5 3" xfId="8767"/>
    <cellStyle name="Normal 16 3 3 5 4" xfId="12161"/>
    <cellStyle name="Normal 16 3 3 6" xfId="4131"/>
    <cellStyle name="Normal 16 3 3 6 2" xfId="8903"/>
    <cellStyle name="Normal 16 3 3 6 3" xfId="12337"/>
    <cellStyle name="Normal 16 3 3 7" xfId="5621"/>
    <cellStyle name="Normal 16 3 3 7 2" xfId="10570"/>
    <cellStyle name="Normal 16 3 3 8" xfId="5879"/>
    <cellStyle name="Normal 16 3 3 8 2" xfId="10821"/>
    <cellStyle name="Normal 16 3 3 9" xfId="7387"/>
    <cellStyle name="Normal 16 3 4" xfId="509"/>
    <cellStyle name="Normal 16 3 4 2" xfId="1080"/>
    <cellStyle name="Normal 16 3 4 2 2" xfId="1517"/>
    <cellStyle name="Normal 16 3 4 2 2 2" xfId="4875"/>
    <cellStyle name="Normal 16 3 4 2 2 2 2" xfId="9859"/>
    <cellStyle name="Normal 16 3 4 2 2 3" xfId="6604"/>
    <cellStyle name="Normal 16 3 4 2 2 3 2" xfId="11546"/>
    <cellStyle name="Normal 16 3 4 2 2 4" xfId="8112"/>
    <cellStyle name="Normal 16 3 4 2 2 5" xfId="3150"/>
    <cellStyle name="Normal 16 3 4 2 3" xfId="4502"/>
    <cellStyle name="Normal 16 3 4 2 3 2" xfId="9487"/>
    <cellStyle name="Normal 16 3 4 2 4" xfId="6242"/>
    <cellStyle name="Normal 16 3 4 2 4 2" xfId="11184"/>
    <cellStyle name="Normal 16 3 4 2 5" xfId="7750"/>
    <cellStyle name="Normal 16 3 4 2 6" xfId="2788"/>
    <cellStyle name="Normal 16 3 4 3" xfId="1516"/>
    <cellStyle name="Normal 16 3 4 3 2" xfId="4874"/>
    <cellStyle name="Normal 16 3 4 3 2 2" xfId="9858"/>
    <cellStyle name="Normal 16 3 4 3 3" xfId="6603"/>
    <cellStyle name="Normal 16 3 4 3 3 2" xfId="11545"/>
    <cellStyle name="Normal 16 3 4 3 4" xfId="8111"/>
    <cellStyle name="Normal 16 3 4 3 5" xfId="3149"/>
    <cellStyle name="Normal 16 3 4 4" xfId="4033"/>
    <cellStyle name="Normal 16 3 4 4 2" xfId="9105"/>
    <cellStyle name="Normal 16 3 4 5" xfId="5790"/>
    <cellStyle name="Normal 16 3 4 5 2" xfId="10732"/>
    <cellStyle name="Normal 16 3 4 6" xfId="7298"/>
    <cellStyle name="Normal 16 3 4 7" xfId="2336"/>
    <cellStyle name="Normal 16 3 5" xfId="727"/>
    <cellStyle name="Normal 16 3 5 2" xfId="1193"/>
    <cellStyle name="Normal 16 3 5 2 2" xfId="1519"/>
    <cellStyle name="Normal 16 3 5 2 2 2" xfId="4877"/>
    <cellStyle name="Normal 16 3 5 2 2 2 2" xfId="9861"/>
    <cellStyle name="Normal 16 3 5 2 2 3" xfId="6606"/>
    <cellStyle name="Normal 16 3 5 2 2 3 2" xfId="11548"/>
    <cellStyle name="Normal 16 3 5 2 2 4" xfId="8114"/>
    <cellStyle name="Normal 16 3 5 2 2 5" xfId="3152"/>
    <cellStyle name="Normal 16 3 5 2 3" xfId="4561"/>
    <cellStyle name="Normal 16 3 5 2 3 2" xfId="9545"/>
    <cellStyle name="Normal 16 3 5 2 4" xfId="6292"/>
    <cellStyle name="Normal 16 3 5 2 4 2" xfId="11234"/>
    <cellStyle name="Normal 16 3 5 2 5" xfId="7800"/>
    <cellStyle name="Normal 16 3 5 2 6" xfId="2838"/>
    <cellStyle name="Normal 16 3 5 3" xfId="1518"/>
    <cellStyle name="Normal 16 3 5 3 2" xfId="4876"/>
    <cellStyle name="Normal 16 3 5 3 2 2" xfId="9860"/>
    <cellStyle name="Normal 16 3 5 3 3" xfId="6605"/>
    <cellStyle name="Normal 16 3 5 3 3 2" xfId="11547"/>
    <cellStyle name="Normal 16 3 5 3 4" xfId="8113"/>
    <cellStyle name="Normal 16 3 5 3 5" xfId="3151"/>
    <cellStyle name="Normal 16 3 5 4" xfId="4178"/>
    <cellStyle name="Normal 16 3 5 4 2" xfId="9164"/>
    <cellStyle name="Normal 16 3 5 5" xfId="5925"/>
    <cellStyle name="Normal 16 3 5 5 2" xfId="10867"/>
    <cellStyle name="Normal 16 3 5 6" xfId="7433"/>
    <cellStyle name="Normal 16 3 5 7" xfId="2471"/>
    <cellStyle name="Normal 16 3 6" xfId="393"/>
    <cellStyle name="Normal 16 3 6 2" xfId="1022"/>
    <cellStyle name="Normal 16 3 6 2 2" xfId="1521"/>
    <cellStyle name="Normal 16 3 6 2 2 2" xfId="4879"/>
    <cellStyle name="Normal 16 3 6 2 2 2 2" xfId="9863"/>
    <cellStyle name="Normal 16 3 6 2 2 3" xfId="6608"/>
    <cellStyle name="Normal 16 3 6 2 2 3 2" xfId="11550"/>
    <cellStyle name="Normal 16 3 6 2 2 4" xfId="8116"/>
    <cellStyle name="Normal 16 3 6 2 2 5" xfId="3154"/>
    <cellStyle name="Normal 16 3 6 2 3" xfId="4456"/>
    <cellStyle name="Normal 16 3 6 2 3 2" xfId="9441"/>
    <cellStyle name="Normal 16 3 6 2 4" xfId="6198"/>
    <cellStyle name="Normal 16 3 6 2 4 2" xfId="11140"/>
    <cellStyle name="Normal 16 3 6 2 5" xfId="7706"/>
    <cellStyle name="Normal 16 3 6 2 6" xfId="2744"/>
    <cellStyle name="Normal 16 3 6 3" xfId="1520"/>
    <cellStyle name="Normal 16 3 6 3 2" xfId="4878"/>
    <cellStyle name="Normal 16 3 6 3 2 2" xfId="9862"/>
    <cellStyle name="Normal 16 3 6 3 3" xfId="6607"/>
    <cellStyle name="Normal 16 3 6 3 3 2" xfId="11549"/>
    <cellStyle name="Normal 16 3 6 3 4" xfId="8115"/>
    <cellStyle name="Normal 16 3 6 3 5" xfId="3153"/>
    <cellStyle name="Normal 16 3 6 4" xfId="3973"/>
    <cellStyle name="Normal 16 3 6 4 2" xfId="9053"/>
    <cellStyle name="Normal 16 3 6 5" xfId="5741"/>
    <cellStyle name="Normal 16 3 6 5 2" xfId="10683"/>
    <cellStyle name="Normal 16 3 6 6" xfId="7249"/>
    <cellStyle name="Normal 16 3 6 7" xfId="2287"/>
    <cellStyle name="Normal 16 3 7" xfId="876"/>
    <cellStyle name="Normal 16 3 7 2" xfId="1522"/>
    <cellStyle name="Normal 16 3 7 2 2" xfId="4880"/>
    <cellStyle name="Normal 16 3 7 2 2 2" xfId="9864"/>
    <cellStyle name="Normal 16 3 7 2 3" xfId="6609"/>
    <cellStyle name="Normal 16 3 7 2 3 2" xfId="11551"/>
    <cellStyle name="Normal 16 3 7 2 4" xfId="8117"/>
    <cellStyle name="Normal 16 3 7 2 5" xfId="3155"/>
    <cellStyle name="Normal 16 3 7 3" xfId="4318"/>
    <cellStyle name="Normal 16 3 7 3 2" xfId="9304"/>
    <cellStyle name="Normal 16 3 7 4" xfId="6063"/>
    <cellStyle name="Normal 16 3 7 4 2" xfId="11005"/>
    <cellStyle name="Normal 16 3 7 5" xfId="7571"/>
    <cellStyle name="Normal 16 3 7 6" xfId="2609"/>
    <cellStyle name="Normal 16 3 8" xfId="1343"/>
    <cellStyle name="Normal 16 3 8 2" xfId="4701"/>
    <cellStyle name="Normal 16 3 8 2 2" xfId="9685"/>
    <cellStyle name="Normal 16 3 8 3" xfId="6430"/>
    <cellStyle name="Normal 16 3 8 3 2" xfId="11372"/>
    <cellStyle name="Normal 16 3 8 4" xfId="7938"/>
    <cellStyle name="Normal 16 3 8 5" xfId="2976"/>
    <cellStyle name="Normal 16 3 9" xfId="287"/>
    <cellStyle name="Normal 16 3 9 2" xfId="3919"/>
    <cellStyle name="Normal 16 3 9 2 2" xfId="9006"/>
    <cellStyle name="Normal 16 3 9 3" xfId="5697"/>
    <cellStyle name="Normal 16 3 9 3 2" xfId="10639"/>
    <cellStyle name="Normal 16 3 9 4" xfId="7205"/>
    <cellStyle name="Normal 16 3 9 5" xfId="2242"/>
    <cellStyle name="Normal 16 4" xfId="566"/>
    <cellStyle name="Normal 16 4 10" xfId="2380"/>
    <cellStyle name="Normal 16 4 2" xfId="771"/>
    <cellStyle name="Normal 16 4 2 2" xfId="1237"/>
    <cellStyle name="Normal 16 4 2 2 2" xfId="1525"/>
    <cellStyle name="Normal 16 4 2 2 2 2" xfId="4883"/>
    <cellStyle name="Normal 16 4 2 2 2 2 2" xfId="9867"/>
    <cellStyle name="Normal 16 4 2 2 2 3" xfId="6612"/>
    <cellStyle name="Normal 16 4 2 2 2 3 2" xfId="11554"/>
    <cellStyle name="Normal 16 4 2 2 2 4" xfId="8120"/>
    <cellStyle name="Normal 16 4 2 2 2 5" xfId="3158"/>
    <cellStyle name="Normal 16 4 2 2 3" xfId="4605"/>
    <cellStyle name="Normal 16 4 2 2 3 2" xfId="9589"/>
    <cellStyle name="Normal 16 4 2 2 4" xfId="6336"/>
    <cellStyle name="Normal 16 4 2 2 4 2" xfId="11278"/>
    <cellStyle name="Normal 16 4 2 2 5" xfId="7844"/>
    <cellStyle name="Normal 16 4 2 2 6" xfId="2882"/>
    <cellStyle name="Normal 16 4 2 3" xfId="1524"/>
    <cellStyle name="Normal 16 4 2 3 2" xfId="4882"/>
    <cellStyle name="Normal 16 4 2 3 2 2" xfId="9866"/>
    <cellStyle name="Normal 16 4 2 3 3" xfId="6611"/>
    <cellStyle name="Normal 16 4 2 3 3 2" xfId="11553"/>
    <cellStyle name="Normal 16 4 2 3 4" xfId="8119"/>
    <cellStyle name="Normal 16 4 2 3 5" xfId="3157"/>
    <cellStyle name="Normal 16 4 2 4" xfId="4222"/>
    <cellStyle name="Normal 16 4 2 4 2" xfId="9208"/>
    <cellStyle name="Normal 16 4 2 5" xfId="5969"/>
    <cellStyle name="Normal 16 4 2 5 2" xfId="10911"/>
    <cellStyle name="Normal 16 4 2 6" xfId="7477"/>
    <cellStyle name="Normal 16 4 2 7" xfId="2515"/>
    <cellStyle name="Normal 16 4 3" xfId="922"/>
    <cellStyle name="Normal 16 4 3 2" xfId="1526"/>
    <cellStyle name="Normal 16 4 3 2 2" xfId="4884"/>
    <cellStyle name="Normal 16 4 3 2 2 2" xfId="9868"/>
    <cellStyle name="Normal 16 4 3 2 3" xfId="6613"/>
    <cellStyle name="Normal 16 4 3 2 3 2" xfId="11555"/>
    <cellStyle name="Normal 16 4 3 2 4" xfId="8121"/>
    <cellStyle name="Normal 16 4 3 2 5" xfId="3159"/>
    <cellStyle name="Normal 16 4 3 3" xfId="4363"/>
    <cellStyle name="Normal 16 4 3 3 2" xfId="9349"/>
    <cellStyle name="Normal 16 4 3 4" xfId="6107"/>
    <cellStyle name="Normal 16 4 3 4 2" xfId="11049"/>
    <cellStyle name="Normal 16 4 3 5" xfId="7615"/>
    <cellStyle name="Normal 16 4 3 6" xfId="2653"/>
    <cellStyle name="Normal 16 4 4" xfId="1523"/>
    <cellStyle name="Normal 16 4 4 2" xfId="4881"/>
    <cellStyle name="Normal 16 4 4 2 2" xfId="9865"/>
    <cellStyle name="Normal 16 4 4 3" xfId="6610"/>
    <cellStyle name="Normal 16 4 4 3 2" xfId="11552"/>
    <cellStyle name="Normal 16 4 4 4" xfId="8118"/>
    <cellStyle name="Normal 16 4 4 5" xfId="3156"/>
    <cellStyle name="Normal 16 4 5" xfId="3761"/>
    <cellStyle name="Normal 16 4 5 2" xfId="4085"/>
    <cellStyle name="Normal 16 4 5 2 2" xfId="9148"/>
    <cellStyle name="Normal 16 4 5 3" xfId="8721"/>
    <cellStyle name="Normal 16 4 5 4" xfId="12185"/>
    <cellStyle name="Normal 16 4 6" xfId="4079"/>
    <cellStyle name="Normal 16 4 6 2" xfId="8858"/>
    <cellStyle name="Normal 16 4 6 3" xfId="12237"/>
    <cellStyle name="Normal 16 4 7" xfId="5444"/>
    <cellStyle name="Normal 16 4 7 2" xfId="10423"/>
    <cellStyle name="Normal 16 4 8" xfId="5834"/>
    <cellStyle name="Normal 16 4 8 2" xfId="10776"/>
    <cellStyle name="Normal 16 4 9" xfId="7342"/>
    <cellStyle name="Normal 16 5" xfId="673"/>
    <cellStyle name="Normal 16 5 10" xfId="2423"/>
    <cellStyle name="Normal 16 5 2" xfId="815"/>
    <cellStyle name="Normal 16 5 2 2" xfId="1280"/>
    <cellStyle name="Normal 16 5 2 2 2" xfId="1529"/>
    <cellStyle name="Normal 16 5 2 2 2 2" xfId="4887"/>
    <cellStyle name="Normal 16 5 2 2 2 2 2" xfId="9871"/>
    <cellStyle name="Normal 16 5 2 2 2 3" xfId="6616"/>
    <cellStyle name="Normal 16 5 2 2 2 3 2" xfId="11558"/>
    <cellStyle name="Normal 16 5 2 2 2 4" xfId="8124"/>
    <cellStyle name="Normal 16 5 2 2 2 5" xfId="3162"/>
    <cellStyle name="Normal 16 5 2 2 3" xfId="4648"/>
    <cellStyle name="Normal 16 5 2 2 3 2" xfId="9632"/>
    <cellStyle name="Normal 16 5 2 2 4" xfId="6379"/>
    <cellStyle name="Normal 16 5 2 2 4 2" xfId="11321"/>
    <cellStyle name="Normal 16 5 2 2 5" xfId="7887"/>
    <cellStyle name="Normal 16 5 2 2 6" xfId="2925"/>
    <cellStyle name="Normal 16 5 2 3" xfId="1528"/>
    <cellStyle name="Normal 16 5 2 3 2" xfId="4886"/>
    <cellStyle name="Normal 16 5 2 3 2 2" xfId="9870"/>
    <cellStyle name="Normal 16 5 2 3 3" xfId="6615"/>
    <cellStyle name="Normal 16 5 2 3 3 2" xfId="11557"/>
    <cellStyle name="Normal 16 5 2 3 4" xfId="8123"/>
    <cellStyle name="Normal 16 5 2 3 5" xfId="3161"/>
    <cellStyle name="Normal 16 5 2 4" xfId="4265"/>
    <cellStyle name="Normal 16 5 2 4 2" xfId="9251"/>
    <cellStyle name="Normal 16 5 2 5" xfId="6012"/>
    <cellStyle name="Normal 16 5 2 5 2" xfId="10954"/>
    <cellStyle name="Normal 16 5 2 6" xfId="7520"/>
    <cellStyle name="Normal 16 5 2 7" xfId="2558"/>
    <cellStyle name="Normal 16 5 3" xfId="968"/>
    <cellStyle name="Normal 16 5 3 2" xfId="1530"/>
    <cellStyle name="Normal 16 5 3 2 2" xfId="4888"/>
    <cellStyle name="Normal 16 5 3 2 2 2" xfId="9872"/>
    <cellStyle name="Normal 16 5 3 2 3" xfId="6617"/>
    <cellStyle name="Normal 16 5 3 2 3 2" xfId="11559"/>
    <cellStyle name="Normal 16 5 3 2 4" xfId="8125"/>
    <cellStyle name="Normal 16 5 3 2 5" xfId="3163"/>
    <cellStyle name="Normal 16 5 3 3" xfId="4407"/>
    <cellStyle name="Normal 16 5 3 3 2" xfId="9392"/>
    <cellStyle name="Normal 16 5 3 4" xfId="6150"/>
    <cellStyle name="Normal 16 5 3 4 2" xfId="11092"/>
    <cellStyle name="Normal 16 5 3 5" xfId="7658"/>
    <cellStyle name="Normal 16 5 3 6" xfId="2696"/>
    <cellStyle name="Normal 16 5 4" xfId="1527"/>
    <cellStyle name="Normal 16 5 4 2" xfId="4885"/>
    <cellStyle name="Normal 16 5 4 2 2" xfId="9869"/>
    <cellStyle name="Normal 16 5 4 3" xfId="6614"/>
    <cellStyle name="Normal 16 5 4 3 2" xfId="11556"/>
    <cellStyle name="Normal 16 5 4 4" xfId="8122"/>
    <cellStyle name="Normal 16 5 4 5" xfId="3160"/>
    <cellStyle name="Normal 16 5 5" xfId="3805"/>
    <cellStyle name="Normal 16 5 5 2" xfId="5548"/>
    <cellStyle name="Normal 16 5 5 2 2" xfId="10510"/>
    <cellStyle name="Normal 16 5 5 3" xfId="8765"/>
    <cellStyle name="Normal 16 5 5 4" xfId="12277"/>
    <cellStyle name="Normal 16 5 6" xfId="4129"/>
    <cellStyle name="Normal 16 5 6 2" xfId="8901"/>
    <cellStyle name="Normal 16 5 6 3" xfId="12226"/>
    <cellStyle name="Normal 16 5 7" xfId="5545"/>
    <cellStyle name="Normal 16 5 7 2" xfId="10507"/>
    <cellStyle name="Normal 16 5 8" xfId="5877"/>
    <cellStyle name="Normal 16 5 8 2" xfId="10819"/>
    <cellStyle name="Normal 16 5 9" xfId="7385"/>
    <cellStyle name="Normal 16 6" xfId="507"/>
    <cellStyle name="Normal 16 6 2" xfId="1078"/>
    <cellStyle name="Normal 16 6 2 2" xfId="1532"/>
    <cellStyle name="Normal 16 6 2 2 2" xfId="4890"/>
    <cellStyle name="Normal 16 6 2 2 2 2" xfId="9874"/>
    <cellStyle name="Normal 16 6 2 2 3" xfId="6619"/>
    <cellStyle name="Normal 16 6 2 2 3 2" xfId="11561"/>
    <cellStyle name="Normal 16 6 2 2 4" xfId="8127"/>
    <cellStyle name="Normal 16 6 2 2 5" xfId="3165"/>
    <cellStyle name="Normal 16 6 2 3" xfId="4500"/>
    <cellStyle name="Normal 16 6 2 3 2" xfId="9485"/>
    <cellStyle name="Normal 16 6 2 4" xfId="6240"/>
    <cellStyle name="Normal 16 6 2 4 2" xfId="11182"/>
    <cellStyle name="Normal 16 6 2 5" xfId="7748"/>
    <cellStyle name="Normal 16 6 2 6" xfId="2786"/>
    <cellStyle name="Normal 16 6 3" xfId="1531"/>
    <cellStyle name="Normal 16 6 3 2" xfId="4889"/>
    <cellStyle name="Normal 16 6 3 2 2" xfId="9873"/>
    <cellStyle name="Normal 16 6 3 3" xfId="6618"/>
    <cellStyle name="Normal 16 6 3 3 2" xfId="11560"/>
    <cellStyle name="Normal 16 6 3 4" xfId="8126"/>
    <cellStyle name="Normal 16 6 3 5" xfId="3164"/>
    <cellStyle name="Normal 16 6 4" xfId="4031"/>
    <cellStyle name="Normal 16 6 4 2" xfId="9103"/>
    <cellStyle name="Normal 16 6 5" xfId="5788"/>
    <cellStyle name="Normal 16 6 5 2" xfId="10730"/>
    <cellStyle name="Normal 16 6 6" xfId="7296"/>
    <cellStyle name="Normal 16 6 7" xfId="2334"/>
    <cellStyle name="Normal 16 7" xfId="725"/>
    <cellStyle name="Normal 16 7 2" xfId="1191"/>
    <cellStyle name="Normal 16 7 2 2" xfId="1534"/>
    <cellStyle name="Normal 16 7 2 2 2" xfId="4892"/>
    <cellStyle name="Normal 16 7 2 2 2 2" xfId="9876"/>
    <cellStyle name="Normal 16 7 2 2 3" xfId="6621"/>
    <cellStyle name="Normal 16 7 2 2 3 2" xfId="11563"/>
    <cellStyle name="Normal 16 7 2 2 4" xfId="8129"/>
    <cellStyle name="Normal 16 7 2 2 5" xfId="3167"/>
    <cellStyle name="Normal 16 7 2 3" xfId="4559"/>
    <cellStyle name="Normal 16 7 2 3 2" xfId="9543"/>
    <cellStyle name="Normal 16 7 2 4" xfId="6290"/>
    <cellStyle name="Normal 16 7 2 4 2" xfId="11232"/>
    <cellStyle name="Normal 16 7 2 5" xfId="7798"/>
    <cellStyle name="Normal 16 7 2 6" xfId="2836"/>
    <cellStyle name="Normal 16 7 3" xfId="1533"/>
    <cellStyle name="Normal 16 7 3 2" xfId="4891"/>
    <cellStyle name="Normal 16 7 3 2 2" xfId="9875"/>
    <cellStyle name="Normal 16 7 3 3" xfId="6620"/>
    <cellStyle name="Normal 16 7 3 3 2" xfId="11562"/>
    <cellStyle name="Normal 16 7 3 4" xfId="8128"/>
    <cellStyle name="Normal 16 7 3 5" xfId="3166"/>
    <cellStyle name="Normal 16 7 4" xfId="4176"/>
    <cellStyle name="Normal 16 7 4 2" xfId="9162"/>
    <cellStyle name="Normal 16 7 5" xfId="5923"/>
    <cellStyle name="Normal 16 7 5 2" xfId="10865"/>
    <cellStyle name="Normal 16 7 6" xfId="7431"/>
    <cellStyle name="Normal 16 7 7" xfId="2469"/>
    <cellStyle name="Normal 16 8" xfId="391"/>
    <cellStyle name="Normal 16 8 2" xfId="1020"/>
    <cellStyle name="Normal 16 8 2 2" xfId="1536"/>
    <cellStyle name="Normal 16 8 2 2 2" xfId="4894"/>
    <cellStyle name="Normal 16 8 2 2 2 2" xfId="9878"/>
    <cellStyle name="Normal 16 8 2 2 3" xfId="6623"/>
    <cellStyle name="Normal 16 8 2 2 3 2" xfId="11565"/>
    <cellStyle name="Normal 16 8 2 2 4" xfId="8131"/>
    <cellStyle name="Normal 16 8 2 2 5" xfId="3169"/>
    <cellStyle name="Normal 16 8 2 3" xfId="4454"/>
    <cellStyle name="Normal 16 8 2 3 2" xfId="9439"/>
    <cellStyle name="Normal 16 8 2 4" xfId="6196"/>
    <cellStyle name="Normal 16 8 2 4 2" xfId="11138"/>
    <cellStyle name="Normal 16 8 2 5" xfId="7704"/>
    <cellStyle name="Normal 16 8 2 6" xfId="2742"/>
    <cellStyle name="Normal 16 8 3" xfId="1535"/>
    <cellStyle name="Normal 16 8 3 2" xfId="4893"/>
    <cellStyle name="Normal 16 8 3 2 2" xfId="9877"/>
    <cellStyle name="Normal 16 8 3 3" xfId="6622"/>
    <cellStyle name="Normal 16 8 3 3 2" xfId="11564"/>
    <cellStyle name="Normal 16 8 3 4" xfId="8130"/>
    <cellStyle name="Normal 16 8 3 5" xfId="3168"/>
    <cellStyle name="Normal 16 8 4" xfId="3971"/>
    <cellStyle name="Normal 16 8 4 2" xfId="9051"/>
    <cellStyle name="Normal 16 8 5" xfId="5739"/>
    <cellStyle name="Normal 16 8 5 2" xfId="10681"/>
    <cellStyle name="Normal 16 8 6" xfId="7247"/>
    <cellStyle name="Normal 16 8 7" xfId="2285"/>
    <cellStyle name="Normal 16 9" xfId="874"/>
    <cellStyle name="Normal 16 9 2" xfId="1537"/>
    <cellStyle name="Normal 16 9 2 2" xfId="4895"/>
    <cellStyle name="Normal 16 9 2 2 2" xfId="9879"/>
    <cellStyle name="Normal 16 9 2 3" xfId="6624"/>
    <cellStyle name="Normal 16 9 2 3 2" xfId="11566"/>
    <cellStyle name="Normal 16 9 2 4" xfId="8132"/>
    <cellStyle name="Normal 16 9 2 5" xfId="3170"/>
    <cellStyle name="Normal 16 9 3" xfId="4316"/>
    <cellStyle name="Normal 16 9 3 2" xfId="9302"/>
    <cellStyle name="Normal 16 9 4" xfId="6061"/>
    <cellStyle name="Normal 16 9 4 2" xfId="11003"/>
    <cellStyle name="Normal 16 9 5" xfId="7569"/>
    <cellStyle name="Normal 16 9 6" xfId="2607"/>
    <cellStyle name="Normal 160" xfId="2100"/>
    <cellStyle name="Normal 161" xfId="2123"/>
    <cellStyle name="Normal 162" xfId="3703"/>
    <cellStyle name="Normal 162 2" xfId="8662"/>
    <cellStyle name="Normal 163" xfId="3748"/>
    <cellStyle name="Normal 164" xfId="3713"/>
    <cellStyle name="Normal 165" xfId="3844"/>
    <cellStyle name="Normal 166" xfId="3785"/>
    <cellStyle name="Normal 167" xfId="3706"/>
    <cellStyle name="Normal 168" xfId="3705"/>
    <cellStyle name="Normal 169" xfId="5556"/>
    <cellStyle name="Normal 17" xfId="99"/>
    <cellStyle name="Normal 17 2" xfId="569"/>
    <cellStyle name="Normal 17 2 2" xfId="1120"/>
    <cellStyle name="Normal 17 3" xfId="473"/>
    <cellStyle name="Normal 17 4" xfId="357"/>
    <cellStyle name="Normal 170" xfId="4369"/>
    <cellStyle name="Normal 171" xfId="5500"/>
    <cellStyle name="Normal 172" xfId="3867"/>
    <cellStyle name="Normal 173" xfId="5537"/>
    <cellStyle name="Normal 174" xfId="7154"/>
    <cellStyle name="Normal 174 2" xfId="12096"/>
    <cellStyle name="Normal 175" xfId="12097"/>
    <cellStyle name="Normal 18" xfId="100"/>
    <cellStyle name="Normal 18 2" xfId="570"/>
    <cellStyle name="Normal 18 2 2" xfId="1121"/>
    <cellStyle name="Normal 18 3" xfId="483"/>
    <cellStyle name="Normal 18 4" xfId="367"/>
    <cellStyle name="Normal 19" xfId="101"/>
    <cellStyle name="Normal 19 2" xfId="571"/>
    <cellStyle name="Normal 19 2 2" xfId="1122"/>
    <cellStyle name="Normal 19 3" xfId="464"/>
    <cellStyle name="Normal 19 4" xfId="348"/>
    <cellStyle name="Normal 2" xfId="10"/>
    <cellStyle name="Normal 2 2" xfId="17"/>
    <cellStyle name="Normal 2 2 2" xfId="174"/>
    <cellStyle name="Normal 2 2 2 2" xfId="899"/>
    <cellStyle name="Normal 2 2 3" xfId="5625"/>
    <cellStyle name="Normal 2 2 3 2" xfId="5477"/>
    <cellStyle name="Normal 2 2 3 2 2" xfId="10453"/>
    <cellStyle name="Normal 2 2 3 3" xfId="8665"/>
    <cellStyle name="Normal 2 2 3 4" xfId="12163"/>
    <cellStyle name="Normal 2 3" xfId="867"/>
    <cellStyle name="Normal 2 4" xfId="4066"/>
    <cellStyle name="Normal 2 4 2" xfId="5530"/>
    <cellStyle name="Normal 2 4 2 2" xfId="10494"/>
    <cellStyle name="Normal 2 4 3" xfId="8663"/>
    <cellStyle name="Normal 2 4 4" xfId="12361"/>
    <cellStyle name="Normal 20" xfId="102"/>
    <cellStyle name="Normal 20 2" xfId="572"/>
    <cellStyle name="Normal 20 2 2" xfId="1123"/>
    <cellStyle name="Normal 20 3" xfId="469"/>
    <cellStyle name="Normal 20 4" xfId="353"/>
    <cellStyle name="Normal 21" xfId="103"/>
    <cellStyle name="Normal 21 2" xfId="573"/>
    <cellStyle name="Normal 21 2 2" xfId="1124"/>
    <cellStyle name="Normal 21 3" xfId="478"/>
    <cellStyle name="Normal 21 4" xfId="362"/>
    <cellStyle name="Normal 22" xfId="104"/>
    <cellStyle name="Normal 22 2" xfId="574"/>
    <cellStyle name="Normal 22 2 2" xfId="1125"/>
    <cellStyle name="Normal 22 3" xfId="460"/>
    <cellStyle name="Normal 22 4" xfId="344"/>
    <cellStyle name="Normal 23" xfId="105"/>
    <cellStyle name="Normal 23 2" xfId="575"/>
    <cellStyle name="Normal 23 2 2" xfId="1126"/>
    <cellStyle name="Normal 23 3" xfId="456"/>
    <cellStyle name="Normal 23 4" xfId="340"/>
    <cellStyle name="Normal 24" xfId="106"/>
    <cellStyle name="Normal 24 2" xfId="576"/>
    <cellStyle name="Normal 24 2 2" xfId="1127"/>
    <cellStyle name="Normal 24 3" xfId="458"/>
    <cellStyle name="Normal 24 4" xfId="342"/>
    <cellStyle name="Normal 25" xfId="107"/>
    <cellStyle name="Normal 25 2" xfId="577"/>
    <cellStyle name="Normal 25 2 2" xfId="1128"/>
    <cellStyle name="Normal 25 3" xfId="487"/>
    <cellStyle name="Normal 25 4" xfId="371"/>
    <cellStyle name="Normal 26" xfId="108"/>
    <cellStyle name="Normal 26 2" xfId="578"/>
    <cellStyle name="Normal 26 2 2" xfId="1129"/>
    <cellStyle name="Normal 26 3" xfId="498"/>
    <cellStyle name="Normal 26 4" xfId="382"/>
    <cellStyle name="Normal 27" xfId="109"/>
    <cellStyle name="Normal 27 2" xfId="579"/>
    <cellStyle name="Normal 27 2 2" xfId="1130"/>
    <cellStyle name="Normal 27 3" xfId="492"/>
    <cellStyle name="Normal 27 4" xfId="376"/>
    <cellStyle name="Normal 28" xfId="110"/>
    <cellStyle name="Normal 28 2" xfId="580"/>
    <cellStyle name="Normal 28 2 2" xfId="1131"/>
    <cellStyle name="Normal 28 3" xfId="489"/>
    <cellStyle name="Normal 28 4" xfId="373"/>
    <cellStyle name="Normal 29" xfId="111"/>
    <cellStyle name="Normal 29 2" xfId="581"/>
    <cellStyle name="Normal 29 2 2" xfId="1132"/>
    <cellStyle name="Normal 29 3" xfId="480"/>
    <cellStyle name="Normal 29 4" xfId="364"/>
    <cellStyle name="Normal 3" xfId="18"/>
    <cellStyle name="Normal 3 2" xfId="19"/>
    <cellStyle name="Normal 3 2 2" xfId="583"/>
    <cellStyle name="Normal 3 2 2 2" xfId="1134"/>
    <cellStyle name="Normal 3 2 3" xfId="510"/>
    <cellStyle name="Normal 3 2 4" xfId="394"/>
    <cellStyle name="Normal 3 3" xfId="27"/>
    <cellStyle name="Normal 3 4" xfId="582"/>
    <cellStyle name="Normal 3 4 2" xfId="1133"/>
    <cellStyle name="Normal 30" xfId="112"/>
    <cellStyle name="Normal 30 2" xfId="584"/>
    <cellStyle name="Normal 30 2 2" xfId="1135"/>
    <cellStyle name="Normal 30 3" xfId="454"/>
    <cellStyle name="Normal 30 4" xfId="338"/>
    <cellStyle name="Normal 31" xfId="113"/>
    <cellStyle name="Normal 31 2" xfId="585"/>
    <cellStyle name="Normal 31 2 2" xfId="1136"/>
    <cellStyle name="Normal 31 3" xfId="485"/>
    <cellStyle name="Normal 31 4" xfId="369"/>
    <cellStyle name="Normal 32" xfId="114"/>
    <cellStyle name="Normal 32 2" xfId="586"/>
    <cellStyle name="Normal 32 2 2" xfId="1137"/>
    <cellStyle name="Normal 32 3" xfId="462"/>
    <cellStyle name="Normal 32 4" xfId="346"/>
    <cellStyle name="Normal 33" xfId="115"/>
    <cellStyle name="Normal 33 2" xfId="587"/>
    <cellStyle name="Normal 33 2 2" xfId="1138"/>
    <cellStyle name="Normal 33 3" xfId="471"/>
    <cellStyle name="Normal 33 4" xfId="355"/>
    <cellStyle name="Normal 34" xfId="116"/>
    <cellStyle name="Normal 34 2" xfId="588"/>
    <cellStyle name="Normal 34 2 2" xfId="1139"/>
    <cellStyle name="Normal 34 3" xfId="496"/>
    <cellStyle name="Normal 34 4" xfId="380"/>
    <cellStyle name="Normal 35" xfId="117"/>
    <cellStyle name="Normal 35 2" xfId="589"/>
    <cellStyle name="Normal 35 2 2" xfId="1140"/>
    <cellStyle name="Normal 35 3" xfId="481"/>
    <cellStyle name="Normal 35 4" xfId="365"/>
    <cellStyle name="Normal 36" xfId="118"/>
    <cellStyle name="Normal 36 2" xfId="590"/>
    <cellStyle name="Normal 36 2 2" xfId="1141"/>
    <cellStyle name="Normal 36 3" xfId="467"/>
    <cellStyle name="Normal 36 4" xfId="351"/>
    <cellStyle name="Normal 37" xfId="120"/>
    <cellStyle name="Normal 37 10" xfId="288"/>
    <cellStyle name="Normal 37 10 2" xfId="3920"/>
    <cellStyle name="Normal 37 10 2 2" xfId="9007"/>
    <cellStyle name="Normal 37 10 3" xfId="5698"/>
    <cellStyle name="Normal 37 10 3 2" xfId="10640"/>
    <cellStyle name="Normal 37 10 4" xfId="7206"/>
    <cellStyle name="Normal 37 10 5" xfId="2243"/>
    <cellStyle name="Normal 37 11" xfId="2189"/>
    <cellStyle name="Normal 37 11 2" xfId="3883"/>
    <cellStyle name="Normal 37 11 2 2" xfId="8974"/>
    <cellStyle name="Normal 37 11 3" xfId="8678"/>
    <cellStyle name="Normal 37 11 4" xfId="12132"/>
    <cellStyle name="Normal 37 12" xfId="3717"/>
    <cellStyle name="Normal 37 12 2" xfId="8815"/>
    <cellStyle name="Normal 37 12 3" xfId="12295"/>
    <cellStyle name="Normal 37 13" xfId="3886"/>
    <cellStyle name="Normal 37 13 2" xfId="8977"/>
    <cellStyle name="Normal 37 14" xfId="5671"/>
    <cellStyle name="Normal 37 14 2" xfId="10613"/>
    <cellStyle name="Normal 37 15" xfId="7179"/>
    <cellStyle name="Normal 37 16" xfId="2142"/>
    <cellStyle name="Normal 37 17" xfId="210"/>
    <cellStyle name="Normal 37 2" xfId="154"/>
    <cellStyle name="Normal 37 2 10" xfId="2205"/>
    <cellStyle name="Normal 37 2 10 2" xfId="5447"/>
    <cellStyle name="Normal 37 2 10 2 2" xfId="10426"/>
    <cellStyle name="Normal 37 2 10 3" xfId="8679"/>
    <cellStyle name="Normal 37 2 10 4" xfId="12298"/>
    <cellStyle name="Normal 37 2 11" xfId="3718"/>
    <cellStyle name="Normal 37 2 11 2" xfId="8816"/>
    <cellStyle name="Normal 37 2 11 3" xfId="12262"/>
    <cellStyle name="Normal 37 2 12" xfId="3902"/>
    <cellStyle name="Normal 37 2 12 2" xfId="8993"/>
    <cellStyle name="Normal 37 2 13" xfId="5687"/>
    <cellStyle name="Normal 37 2 13 2" xfId="10629"/>
    <cellStyle name="Normal 37 2 14" xfId="7195"/>
    <cellStyle name="Normal 37 2 15" xfId="2143"/>
    <cellStyle name="Normal 37 2 16" xfId="226"/>
    <cellStyle name="Normal 37 2 2" xfId="592"/>
    <cellStyle name="Normal 37 2 2 10" xfId="2384"/>
    <cellStyle name="Normal 37 2 2 2" xfId="775"/>
    <cellStyle name="Normal 37 2 2 2 2" xfId="1241"/>
    <cellStyle name="Normal 37 2 2 2 2 2" xfId="1540"/>
    <cellStyle name="Normal 37 2 2 2 2 2 2" xfId="4898"/>
    <cellStyle name="Normal 37 2 2 2 2 2 2 2" xfId="9882"/>
    <cellStyle name="Normal 37 2 2 2 2 2 3" xfId="6627"/>
    <cellStyle name="Normal 37 2 2 2 2 2 3 2" xfId="11569"/>
    <cellStyle name="Normal 37 2 2 2 2 2 4" xfId="8135"/>
    <cellStyle name="Normal 37 2 2 2 2 2 5" xfId="3173"/>
    <cellStyle name="Normal 37 2 2 2 2 3" xfId="4609"/>
    <cellStyle name="Normal 37 2 2 2 2 3 2" xfId="9593"/>
    <cellStyle name="Normal 37 2 2 2 2 4" xfId="6340"/>
    <cellStyle name="Normal 37 2 2 2 2 4 2" xfId="11282"/>
    <cellStyle name="Normal 37 2 2 2 2 5" xfId="7848"/>
    <cellStyle name="Normal 37 2 2 2 2 6" xfId="2886"/>
    <cellStyle name="Normal 37 2 2 2 3" xfId="1539"/>
    <cellStyle name="Normal 37 2 2 2 3 2" xfId="4897"/>
    <cellStyle name="Normal 37 2 2 2 3 2 2" xfId="9881"/>
    <cellStyle name="Normal 37 2 2 2 3 3" xfId="6626"/>
    <cellStyle name="Normal 37 2 2 2 3 3 2" xfId="11568"/>
    <cellStyle name="Normal 37 2 2 2 3 4" xfId="8134"/>
    <cellStyle name="Normal 37 2 2 2 3 5" xfId="3172"/>
    <cellStyle name="Normal 37 2 2 2 4" xfId="4226"/>
    <cellStyle name="Normal 37 2 2 2 4 2" xfId="9212"/>
    <cellStyle name="Normal 37 2 2 2 5" xfId="5973"/>
    <cellStyle name="Normal 37 2 2 2 5 2" xfId="10915"/>
    <cellStyle name="Normal 37 2 2 2 6" xfId="7481"/>
    <cellStyle name="Normal 37 2 2 2 7" xfId="2519"/>
    <cellStyle name="Normal 37 2 2 3" xfId="927"/>
    <cellStyle name="Normal 37 2 2 3 2" xfId="1541"/>
    <cellStyle name="Normal 37 2 2 3 2 2" xfId="4899"/>
    <cellStyle name="Normal 37 2 2 3 2 2 2" xfId="9883"/>
    <cellStyle name="Normal 37 2 2 3 2 3" xfId="6628"/>
    <cellStyle name="Normal 37 2 2 3 2 3 2" xfId="11570"/>
    <cellStyle name="Normal 37 2 2 3 2 4" xfId="8136"/>
    <cellStyle name="Normal 37 2 2 3 2 5" xfId="3174"/>
    <cellStyle name="Normal 37 2 2 3 3" xfId="4367"/>
    <cellStyle name="Normal 37 2 2 3 3 2" xfId="9353"/>
    <cellStyle name="Normal 37 2 2 3 4" xfId="6111"/>
    <cellStyle name="Normal 37 2 2 3 4 2" xfId="11053"/>
    <cellStyle name="Normal 37 2 2 3 5" xfId="7619"/>
    <cellStyle name="Normal 37 2 2 3 6" xfId="2657"/>
    <cellStyle name="Normal 37 2 2 4" xfId="1538"/>
    <cellStyle name="Normal 37 2 2 4 2" xfId="4896"/>
    <cellStyle name="Normal 37 2 2 4 2 2" xfId="9880"/>
    <cellStyle name="Normal 37 2 2 4 3" xfId="6625"/>
    <cellStyle name="Normal 37 2 2 4 3 2" xfId="11567"/>
    <cellStyle name="Normal 37 2 2 4 4" xfId="8133"/>
    <cellStyle name="Normal 37 2 2 4 5" xfId="3171"/>
    <cellStyle name="Normal 37 2 2 5" xfId="3765"/>
    <cellStyle name="Normal 37 2 2 5 2" xfId="5430"/>
    <cellStyle name="Normal 37 2 2 5 2 2" xfId="10412"/>
    <cellStyle name="Normal 37 2 2 5 3" xfId="8726"/>
    <cellStyle name="Normal 37 2 2 5 4" xfId="12103"/>
    <cellStyle name="Normal 37 2 2 6" xfId="4087"/>
    <cellStyle name="Normal 37 2 2 6 2" xfId="8862"/>
    <cellStyle name="Normal 37 2 2 6 3" xfId="195"/>
    <cellStyle name="Normal 37 2 2 7" xfId="5569"/>
    <cellStyle name="Normal 37 2 2 7 2" xfId="10526"/>
    <cellStyle name="Normal 37 2 2 8" xfId="5838"/>
    <cellStyle name="Normal 37 2 2 8 2" xfId="10780"/>
    <cellStyle name="Normal 37 2 2 9" xfId="7346"/>
    <cellStyle name="Normal 37 2 3" xfId="677"/>
    <cellStyle name="Normal 37 2 3 10" xfId="2427"/>
    <cellStyle name="Normal 37 2 3 2" xfId="819"/>
    <cellStyle name="Normal 37 2 3 2 2" xfId="1284"/>
    <cellStyle name="Normal 37 2 3 2 2 2" xfId="1544"/>
    <cellStyle name="Normal 37 2 3 2 2 2 2" xfId="4902"/>
    <cellStyle name="Normal 37 2 3 2 2 2 2 2" xfId="9886"/>
    <cellStyle name="Normal 37 2 3 2 2 2 3" xfId="6631"/>
    <cellStyle name="Normal 37 2 3 2 2 2 3 2" xfId="11573"/>
    <cellStyle name="Normal 37 2 3 2 2 2 4" xfId="8139"/>
    <cellStyle name="Normal 37 2 3 2 2 2 5" xfId="3177"/>
    <cellStyle name="Normal 37 2 3 2 2 3" xfId="4652"/>
    <cellStyle name="Normal 37 2 3 2 2 3 2" xfId="9636"/>
    <cellStyle name="Normal 37 2 3 2 2 4" xfId="6383"/>
    <cellStyle name="Normal 37 2 3 2 2 4 2" xfId="11325"/>
    <cellStyle name="Normal 37 2 3 2 2 5" xfId="7891"/>
    <cellStyle name="Normal 37 2 3 2 2 6" xfId="2929"/>
    <cellStyle name="Normal 37 2 3 2 3" xfId="1543"/>
    <cellStyle name="Normal 37 2 3 2 3 2" xfId="4901"/>
    <cellStyle name="Normal 37 2 3 2 3 2 2" xfId="9885"/>
    <cellStyle name="Normal 37 2 3 2 3 3" xfId="6630"/>
    <cellStyle name="Normal 37 2 3 2 3 3 2" xfId="11572"/>
    <cellStyle name="Normal 37 2 3 2 3 4" xfId="8138"/>
    <cellStyle name="Normal 37 2 3 2 3 5" xfId="3176"/>
    <cellStyle name="Normal 37 2 3 2 4" xfId="4269"/>
    <cellStyle name="Normal 37 2 3 2 4 2" xfId="9255"/>
    <cellStyle name="Normal 37 2 3 2 5" xfId="6016"/>
    <cellStyle name="Normal 37 2 3 2 5 2" xfId="10958"/>
    <cellStyle name="Normal 37 2 3 2 6" xfId="7524"/>
    <cellStyle name="Normal 37 2 3 2 7" xfId="2562"/>
    <cellStyle name="Normal 37 2 3 3" xfId="972"/>
    <cellStyle name="Normal 37 2 3 3 2" xfId="1545"/>
    <cellStyle name="Normal 37 2 3 3 2 2" xfId="4903"/>
    <cellStyle name="Normal 37 2 3 3 2 2 2" xfId="9887"/>
    <cellStyle name="Normal 37 2 3 3 2 3" xfId="6632"/>
    <cellStyle name="Normal 37 2 3 3 2 3 2" xfId="11574"/>
    <cellStyle name="Normal 37 2 3 3 2 4" xfId="8140"/>
    <cellStyle name="Normal 37 2 3 3 2 5" xfId="3178"/>
    <cellStyle name="Normal 37 2 3 3 3" xfId="4411"/>
    <cellStyle name="Normal 37 2 3 3 3 2" xfId="9396"/>
    <cellStyle name="Normal 37 2 3 3 4" xfId="6154"/>
    <cellStyle name="Normal 37 2 3 3 4 2" xfId="11096"/>
    <cellStyle name="Normal 37 2 3 3 5" xfId="7662"/>
    <cellStyle name="Normal 37 2 3 3 6" xfId="2700"/>
    <cellStyle name="Normal 37 2 3 4" xfId="1542"/>
    <cellStyle name="Normal 37 2 3 4 2" xfId="4900"/>
    <cellStyle name="Normal 37 2 3 4 2 2" xfId="9884"/>
    <cellStyle name="Normal 37 2 3 4 3" xfId="6629"/>
    <cellStyle name="Normal 37 2 3 4 3 2" xfId="11571"/>
    <cellStyle name="Normal 37 2 3 4 4" xfId="8137"/>
    <cellStyle name="Normal 37 2 3 4 5" xfId="3175"/>
    <cellStyle name="Normal 37 2 3 5" xfId="3809"/>
    <cellStyle name="Normal 37 2 3 5 2" xfId="5593"/>
    <cellStyle name="Normal 37 2 3 5 2 2" xfId="10544"/>
    <cellStyle name="Normal 37 2 3 5 3" xfId="8769"/>
    <cellStyle name="Normal 37 2 3 5 4" xfId="12229"/>
    <cellStyle name="Normal 37 2 3 6" xfId="4133"/>
    <cellStyle name="Normal 37 2 3 6 2" xfId="8905"/>
    <cellStyle name="Normal 37 2 3 6 3" xfId="12162"/>
    <cellStyle name="Normal 37 2 3 7" xfId="5611"/>
    <cellStyle name="Normal 37 2 3 7 2" xfId="10560"/>
    <cellStyle name="Normal 37 2 3 8" xfId="5881"/>
    <cellStyle name="Normal 37 2 3 8 2" xfId="10823"/>
    <cellStyle name="Normal 37 2 3 9" xfId="7389"/>
    <cellStyle name="Normal 37 2 4" xfId="512"/>
    <cellStyle name="Normal 37 2 4 2" xfId="1082"/>
    <cellStyle name="Normal 37 2 4 2 2" xfId="1547"/>
    <cellStyle name="Normal 37 2 4 2 2 2" xfId="4905"/>
    <cellStyle name="Normal 37 2 4 2 2 2 2" xfId="9889"/>
    <cellStyle name="Normal 37 2 4 2 2 3" xfId="6634"/>
    <cellStyle name="Normal 37 2 4 2 2 3 2" xfId="11576"/>
    <cellStyle name="Normal 37 2 4 2 2 4" xfId="8142"/>
    <cellStyle name="Normal 37 2 4 2 2 5" xfId="3180"/>
    <cellStyle name="Normal 37 2 4 2 3" xfId="4504"/>
    <cellStyle name="Normal 37 2 4 2 3 2" xfId="9489"/>
    <cellStyle name="Normal 37 2 4 2 4" xfId="6244"/>
    <cellStyle name="Normal 37 2 4 2 4 2" xfId="11186"/>
    <cellStyle name="Normal 37 2 4 2 5" xfId="7752"/>
    <cellStyle name="Normal 37 2 4 2 6" xfId="2790"/>
    <cellStyle name="Normal 37 2 4 3" xfId="1546"/>
    <cellStyle name="Normal 37 2 4 3 2" xfId="4904"/>
    <cellStyle name="Normal 37 2 4 3 2 2" xfId="9888"/>
    <cellStyle name="Normal 37 2 4 3 3" xfId="6633"/>
    <cellStyle name="Normal 37 2 4 3 3 2" xfId="11575"/>
    <cellStyle name="Normal 37 2 4 3 4" xfId="8141"/>
    <cellStyle name="Normal 37 2 4 3 5" xfId="3179"/>
    <cellStyle name="Normal 37 2 4 4" xfId="4035"/>
    <cellStyle name="Normal 37 2 4 4 2" xfId="9107"/>
    <cellStyle name="Normal 37 2 4 5" xfId="5792"/>
    <cellStyle name="Normal 37 2 4 5 2" xfId="10734"/>
    <cellStyle name="Normal 37 2 4 6" xfId="7300"/>
    <cellStyle name="Normal 37 2 4 7" xfId="2338"/>
    <cellStyle name="Normal 37 2 5" xfId="729"/>
    <cellStyle name="Normal 37 2 5 2" xfId="1195"/>
    <cellStyle name="Normal 37 2 5 2 2" xfId="1549"/>
    <cellStyle name="Normal 37 2 5 2 2 2" xfId="4907"/>
    <cellStyle name="Normal 37 2 5 2 2 2 2" xfId="9891"/>
    <cellStyle name="Normal 37 2 5 2 2 3" xfId="6636"/>
    <cellStyle name="Normal 37 2 5 2 2 3 2" xfId="11578"/>
    <cellStyle name="Normal 37 2 5 2 2 4" xfId="8144"/>
    <cellStyle name="Normal 37 2 5 2 2 5" xfId="3182"/>
    <cellStyle name="Normal 37 2 5 2 3" xfId="4563"/>
    <cellStyle name="Normal 37 2 5 2 3 2" xfId="9547"/>
    <cellStyle name="Normal 37 2 5 2 4" xfId="6294"/>
    <cellStyle name="Normal 37 2 5 2 4 2" xfId="11236"/>
    <cellStyle name="Normal 37 2 5 2 5" xfId="7802"/>
    <cellStyle name="Normal 37 2 5 2 6" xfId="2840"/>
    <cellStyle name="Normal 37 2 5 3" xfId="1548"/>
    <cellStyle name="Normal 37 2 5 3 2" xfId="4906"/>
    <cellStyle name="Normal 37 2 5 3 2 2" xfId="9890"/>
    <cellStyle name="Normal 37 2 5 3 3" xfId="6635"/>
    <cellStyle name="Normal 37 2 5 3 3 2" xfId="11577"/>
    <cellStyle name="Normal 37 2 5 3 4" xfId="8143"/>
    <cellStyle name="Normal 37 2 5 3 5" xfId="3181"/>
    <cellStyle name="Normal 37 2 5 4" xfId="4180"/>
    <cellStyle name="Normal 37 2 5 4 2" xfId="9166"/>
    <cellStyle name="Normal 37 2 5 5" xfId="5927"/>
    <cellStyle name="Normal 37 2 5 5 2" xfId="10869"/>
    <cellStyle name="Normal 37 2 5 6" xfId="7435"/>
    <cellStyle name="Normal 37 2 5 7" xfId="2473"/>
    <cellStyle name="Normal 37 2 6" xfId="396"/>
    <cellStyle name="Normal 37 2 6 2" xfId="1024"/>
    <cellStyle name="Normal 37 2 6 2 2" xfId="1551"/>
    <cellStyle name="Normal 37 2 6 2 2 2" xfId="4909"/>
    <cellStyle name="Normal 37 2 6 2 2 2 2" xfId="9893"/>
    <cellStyle name="Normal 37 2 6 2 2 3" xfId="6638"/>
    <cellStyle name="Normal 37 2 6 2 2 3 2" xfId="11580"/>
    <cellStyle name="Normal 37 2 6 2 2 4" xfId="8146"/>
    <cellStyle name="Normal 37 2 6 2 2 5" xfId="3184"/>
    <cellStyle name="Normal 37 2 6 2 3" xfId="4458"/>
    <cellStyle name="Normal 37 2 6 2 3 2" xfId="9443"/>
    <cellStyle name="Normal 37 2 6 2 4" xfId="6200"/>
    <cellStyle name="Normal 37 2 6 2 4 2" xfId="11142"/>
    <cellStyle name="Normal 37 2 6 2 5" xfId="7708"/>
    <cellStyle name="Normal 37 2 6 2 6" xfId="2746"/>
    <cellStyle name="Normal 37 2 6 3" xfId="1550"/>
    <cellStyle name="Normal 37 2 6 3 2" xfId="4908"/>
    <cellStyle name="Normal 37 2 6 3 2 2" xfId="9892"/>
    <cellStyle name="Normal 37 2 6 3 3" xfId="6637"/>
    <cellStyle name="Normal 37 2 6 3 3 2" xfId="11579"/>
    <cellStyle name="Normal 37 2 6 3 4" xfId="8145"/>
    <cellStyle name="Normal 37 2 6 3 5" xfId="3183"/>
    <cellStyle name="Normal 37 2 6 4" xfId="3975"/>
    <cellStyle name="Normal 37 2 6 4 2" xfId="9055"/>
    <cellStyle name="Normal 37 2 6 5" xfId="5743"/>
    <cellStyle name="Normal 37 2 6 5 2" xfId="10685"/>
    <cellStyle name="Normal 37 2 6 6" xfId="7251"/>
    <cellStyle name="Normal 37 2 6 7" xfId="2289"/>
    <cellStyle name="Normal 37 2 7" xfId="878"/>
    <cellStyle name="Normal 37 2 7 2" xfId="1552"/>
    <cellStyle name="Normal 37 2 7 2 2" xfId="4910"/>
    <cellStyle name="Normal 37 2 7 2 2 2" xfId="9894"/>
    <cellStyle name="Normal 37 2 7 2 3" xfId="6639"/>
    <cellStyle name="Normal 37 2 7 2 3 2" xfId="11581"/>
    <cellStyle name="Normal 37 2 7 2 4" xfId="8147"/>
    <cellStyle name="Normal 37 2 7 2 5" xfId="3185"/>
    <cellStyle name="Normal 37 2 7 3" xfId="4320"/>
    <cellStyle name="Normal 37 2 7 3 2" xfId="9306"/>
    <cellStyle name="Normal 37 2 7 4" xfId="6065"/>
    <cellStyle name="Normal 37 2 7 4 2" xfId="11007"/>
    <cellStyle name="Normal 37 2 7 5" xfId="7573"/>
    <cellStyle name="Normal 37 2 7 6" xfId="2611"/>
    <cellStyle name="Normal 37 2 8" xfId="1345"/>
    <cellStyle name="Normal 37 2 8 2" xfId="4703"/>
    <cellStyle name="Normal 37 2 8 2 2" xfId="9687"/>
    <cellStyle name="Normal 37 2 8 3" xfId="6432"/>
    <cellStyle name="Normal 37 2 8 3 2" xfId="11374"/>
    <cellStyle name="Normal 37 2 8 4" xfId="7940"/>
    <cellStyle name="Normal 37 2 8 5" xfId="2978"/>
    <cellStyle name="Normal 37 2 9" xfId="289"/>
    <cellStyle name="Normal 37 2 9 2" xfId="3921"/>
    <cellStyle name="Normal 37 2 9 2 2" xfId="9008"/>
    <cellStyle name="Normal 37 2 9 3" xfId="5699"/>
    <cellStyle name="Normal 37 2 9 3 2" xfId="10641"/>
    <cellStyle name="Normal 37 2 9 4" xfId="7207"/>
    <cellStyle name="Normal 37 2 9 5" xfId="2244"/>
    <cellStyle name="Normal 37 3" xfId="591"/>
    <cellStyle name="Normal 37 3 10" xfId="2383"/>
    <cellStyle name="Normal 37 3 2" xfId="774"/>
    <cellStyle name="Normal 37 3 2 2" xfId="1240"/>
    <cellStyle name="Normal 37 3 2 2 2" xfId="1555"/>
    <cellStyle name="Normal 37 3 2 2 2 2" xfId="4913"/>
    <cellStyle name="Normal 37 3 2 2 2 2 2" xfId="9897"/>
    <cellStyle name="Normal 37 3 2 2 2 3" xfId="6642"/>
    <cellStyle name="Normal 37 3 2 2 2 3 2" xfId="11584"/>
    <cellStyle name="Normal 37 3 2 2 2 4" xfId="8150"/>
    <cellStyle name="Normal 37 3 2 2 2 5" xfId="3188"/>
    <cellStyle name="Normal 37 3 2 2 3" xfId="4608"/>
    <cellStyle name="Normal 37 3 2 2 3 2" xfId="9592"/>
    <cellStyle name="Normal 37 3 2 2 4" xfId="6339"/>
    <cellStyle name="Normal 37 3 2 2 4 2" xfId="11281"/>
    <cellStyle name="Normal 37 3 2 2 5" xfId="7847"/>
    <cellStyle name="Normal 37 3 2 2 6" xfId="2885"/>
    <cellStyle name="Normal 37 3 2 3" xfId="1554"/>
    <cellStyle name="Normal 37 3 2 3 2" xfId="4912"/>
    <cellStyle name="Normal 37 3 2 3 2 2" xfId="9896"/>
    <cellStyle name="Normal 37 3 2 3 3" xfId="6641"/>
    <cellStyle name="Normal 37 3 2 3 3 2" xfId="11583"/>
    <cellStyle name="Normal 37 3 2 3 4" xfId="8149"/>
    <cellStyle name="Normal 37 3 2 3 5" xfId="3187"/>
    <cellStyle name="Normal 37 3 2 4" xfId="4225"/>
    <cellStyle name="Normal 37 3 2 4 2" xfId="9211"/>
    <cellStyle name="Normal 37 3 2 5" xfId="5972"/>
    <cellStyle name="Normal 37 3 2 5 2" xfId="10914"/>
    <cellStyle name="Normal 37 3 2 6" xfId="7480"/>
    <cellStyle name="Normal 37 3 2 7" xfId="2518"/>
    <cellStyle name="Normal 37 3 3" xfId="926"/>
    <cellStyle name="Normal 37 3 3 2" xfId="1556"/>
    <cellStyle name="Normal 37 3 3 2 2" xfId="4914"/>
    <cellStyle name="Normal 37 3 3 2 2 2" xfId="9898"/>
    <cellStyle name="Normal 37 3 3 2 3" xfId="6643"/>
    <cellStyle name="Normal 37 3 3 2 3 2" xfId="11585"/>
    <cellStyle name="Normal 37 3 3 2 4" xfId="8151"/>
    <cellStyle name="Normal 37 3 3 2 5" xfId="3189"/>
    <cellStyle name="Normal 37 3 3 3" xfId="4366"/>
    <cellStyle name="Normal 37 3 3 3 2" xfId="9352"/>
    <cellStyle name="Normal 37 3 3 4" xfId="6110"/>
    <cellStyle name="Normal 37 3 3 4 2" xfId="11052"/>
    <cellStyle name="Normal 37 3 3 5" xfId="7618"/>
    <cellStyle name="Normal 37 3 3 6" xfId="2656"/>
    <cellStyle name="Normal 37 3 4" xfId="1553"/>
    <cellStyle name="Normal 37 3 4 2" xfId="4911"/>
    <cellStyle name="Normal 37 3 4 2 2" xfId="9895"/>
    <cellStyle name="Normal 37 3 4 3" xfId="6640"/>
    <cellStyle name="Normal 37 3 4 3 2" xfId="11582"/>
    <cellStyle name="Normal 37 3 4 4" xfId="8148"/>
    <cellStyle name="Normal 37 3 4 5" xfId="3186"/>
    <cellStyle name="Normal 37 3 5" xfId="3764"/>
    <cellStyle name="Normal 37 3 5 2" xfId="5514"/>
    <cellStyle name="Normal 37 3 5 2 2" xfId="10480"/>
    <cellStyle name="Normal 37 3 5 3" xfId="8725"/>
    <cellStyle name="Normal 37 3 5 4" xfId="12180"/>
    <cellStyle name="Normal 37 3 6" xfId="4086"/>
    <cellStyle name="Normal 37 3 6 2" xfId="8861"/>
    <cellStyle name="Normal 37 3 6 3" xfId="12188"/>
    <cellStyle name="Normal 37 3 7" xfId="5604"/>
    <cellStyle name="Normal 37 3 7 2" xfId="10554"/>
    <cellStyle name="Normal 37 3 8" xfId="5837"/>
    <cellStyle name="Normal 37 3 8 2" xfId="10779"/>
    <cellStyle name="Normal 37 3 9" xfId="7345"/>
    <cellStyle name="Normal 37 4" xfId="676"/>
    <cellStyle name="Normal 37 4 10" xfId="2426"/>
    <cellStyle name="Normal 37 4 2" xfId="818"/>
    <cellStyle name="Normal 37 4 2 2" xfId="1283"/>
    <cellStyle name="Normal 37 4 2 2 2" xfId="1559"/>
    <cellStyle name="Normal 37 4 2 2 2 2" xfId="4917"/>
    <cellStyle name="Normal 37 4 2 2 2 2 2" xfId="9901"/>
    <cellStyle name="Normal 37 4 2 2 2 3" xfId="6646"/>
    <cellStyle name="Normal 37 4 2 2 2 3 2" xfId="11588"/>
    <cellStyle name="Normal 37 4 2 2 2 4" xfId="8154"/>
    <cellStyle name="Normal 37 4 2 2 2 5" xfId="3192"/>
    <cellStyle name="Normal 37 4 2 2 3" xfId="4651"/>
    <cellStyle name="Normal 37 4 2 2 3 2" xfId="9635"/>
    <cellStyle name="Normal 37 4 2 2 4" xfId="6382"/>
    <cellStyle name="Normal 37 4 2 2 4 2" xfId="11324"/>
    <cellStyle name="Normal 37 4 2 2 5" xfId="7890"/>
    <cellStyle name="Normal 37 4 2 2 6" xfId="2928"/>
    <cellStyle name="Normal 37 4 2 3" xfId="1558"/>
    <cellStyle name="Normal 37 4 2 3 2" xfId="4916"/>
    <cellStyle name="Normal 37 4 2 3 2 2" xfId="9900"/>
    <cellStyle name="Normal 37 4 2 3 3" xfId="6645"/>
    <cellStyle name="Normal 37 4 2 3 3 2" xfId="11587"/>
    <cellStyle name="Normal 37 4 2 3 4" xfId="8153"/>
    <cellStyle name="Normal 37 4 2 3 5" xfId="3191"/>
    <cellStyle name="Normal 37 4 2 4" xfId="4268"/>
    <cellStyle name="Normal 37 4 2 4 2" xfId="9254"/>
    <cellStyle name="Normal 37 4 2 5" xfId="6015"/>
    <cellStyle name="Normal 37 4 2 5 2" xfId="10957"/>
    <cellStyle name="Normal 37 4 2 6" xfId="7523"/>
    <cellStyle name="Normal 37 4 2 7" xfId="2561"/>
    <cellStyle name="Normal 37 4 3" xfId="971"/>
    <cellStyle name="Normal 37 4 3 2" xfId="1560"/>
    <cellStyle name="Normal 37 4 3 2 2" xfId="4918"/>
    <cellStyle name="Normal 37 4 3 2 2 2" xfId="9902"/>
    <cellStyle name="Normal 37 4 3 2 3" xfId="6647"/>
    <cellStyle name="Normal 37 4 3 2 3 2" xfId="11589"/>
    <cellStyle name="Normal 37 4 3 2 4" xfId="8155"/>
    <cellStyle name="Normal 37 4 3 2 5" xfId="3193"/>
    <cellStyle name="Normal 37 4 3 3" xfId="4410"/>
    <cellStyle name="Normal 37 4 3 3 2" xfId="9395"/>
    <cellStyle name="Normal 37 4 3 4" xfId="6153"/>
    <cellStyle name="Normal 37 4 3 4 2" xfId="11095"/>
    <cellStyle name="Normal 37 4 3 5" xfId="7661"/>
    <cellStyle name="Normal 37 4 3 6" xfId="2699"/>
    <cellStyle name="Normal 37 4 4" xfId="1557"/>
    <cellStyle name="Normal 37 4 4 2" xfId="4915"/>
    <cellStyle name="Normal 37 4 4 2 2" xfId="9899"/>
    <cellStyle name="Normal 37 4 4 3" xfId="6644"/>
    <cellStyle name="Normal 37 4 4 3 2" xfId="11586"/>
    <cellStyle name="Normal 37 4 4 4" xfId="8152"/>
    <cellStyle name="Normal 37 4 4 5" xfId="3190"/>
    <cellStyle name="Normal 37 4 5" xfId="3808"/>
    <cellStyle name="Normal 37 4 5 2" xfId="3851"/>
    <cellStyle name="Normal 37 4 5 2 2" xfId="8945"/>
    <cellStyle name="Normal 37 4 5 3" xfId="8768"/>
    <cellStyle name="Normal 37 4 5 4" xfId="12146"/>
    <cellStyle name="Normal 37 4 6" xfId="4132"/>
    <cellStyle name="Normal 37 4 6 2" xfId="8904"/>
    <cellStyle name="Normal 37 4 6 3" xfId="12263"/>
    <cellStyle name="Normal 37 4 7" xfId="3846"/>
    <cellStyle name="Normal 37 4 7 2" xfId="8942"/>
    <cellStyle name="Normal 37 4 8" xfId="5880"/>
    <cellStyle name="Normal 37 4 8 2" xfId="10822"/>
    <cellStyle name="Normal 37 4 9" xfId="7388"/>
    <cellStyle name="Normal 37 5" xfId="511"/>
    <cellStyle name="Normal 37 5 2" xfId="1081"/>
    <cellStyle name="Normal 37 5 2 2" xfId="1562"/>
    <cellStyle name="Normal 37 5 2 2 2" xfId="4920"/>
    <cellStyle name="Normal 37 5 2 2 2 2" xfId="9904"/>
    <cellStyle name="Normal 37 5 2 2 3" xfId="6649"/>
    <cellStyle name="Normal 37 5 2 2 3 2" xfId="11591"/>
    <cellStyle name="Normal 37 5 2 2 4" xfId="8157"/>
    <cellStyle name="Normal 37 5 2 2 5" xfId="3195"/>
    <cellStyle name="Normal 37 5 2 3" xfId="4503"/>
    <cellStyle name="Normal 37 5 2 3 2" xfId="9488"/>
    <cellStyle name="Normal 37 5 2 4" xfId="6243"/>
    <cellStyle name="Normal 37 5 2 4 2" xfId="11185"/>
    <cellStyle name="Normal 37 5 2 5" xfId="7751"/>
    <cellStyle name="Normal 37 5 2 6" xfId="2789"/>
    <cellStyle name="Normal 37 5 3" xfId="1561"/>
    <cellStyle name="Normal 37 5 3 2" xfId="4919"/>
    <cellStyle name="Normal 37 5 3 2 2" xfId="9903"/>
    <cellStyle name="Normal 37 5 3 3" xfId="6648"/>
    <cellStyle name="Normal 37 5 3 3 2" xfId="11590"/>
    <cellStyle name="Normal 37 5 3 4" xfId="8156"/>
    <cellStyle name="Normal 37 5 3 5" xfId="3194"/>
    <cellStyle name="Normal 37 5 4" xfId="4034"/>
    <cellStyle name="Normal 37 5 4 2" xfId="9106"/>
    <cellStyle name="Normal 37 5 5" xfId="5791"/>
    <cellStyle name="Normal 37 5 5 2" xfId="10733"/>
    <cellStyle name="Normal 37 5 6" xfId="7299"/>
    <cellStyle name="Normal 37 5 7" xfId="2337"/>
    <cellStyle name="Normal 37 6" xfId="728"/>
    <cellStyle name="Normal 37 6 2" xfId="1194"/>
    <cellStyle name="Normal 37 6 2 2" xfId="1564"/>
    <cellStyle name="Normal 37 6 2 2 2" xfId="4922"/>
    <cellStyle name="Normal 37 6 2 2 2 2" xfId="9906"/>
    <cellStyle name="Normal 37 6 2 2 3" xfId="6651"/>
    <cellStyle name="Normal 37 6 2 2 3 2" xfId="11593"/>
    <cellStyle name="Normal 37 6 2 2 4" xfId="8159"/>
    <cellStyle name="Normal 37 6 2 2 5" xfId="3197"/>
    <cellStyle name="Normal 37 6 2 3" xfId="4562"/>
    <cellStyle name="Normal 37 6 2 3 2" xfId="9546"/>
    <cellStyle name="Normal 37 6 2 4" xfId="6293"/>
    <cellStyle name="Normal 37 6 2 4 2" xfId="11235"/>
    <cellStyle name="Normal 37 6 2 5" xfId="7801"/>
    <cellStyle name="Normal 37 6 2 6" xfId="2839"/>
    <cellStyle name="Normal 37 6 3" xfId="1563"/>
    <cellStyle name="Normal 37 6 3 2" xfId="4921"/>
    <cellStyle name="Normal 37 6 3 2 2" xfId="9905"/>
    <cellStyle name="Normal 37 6 3 3" xfId="6650"/>
    <cellStyle name="Normal 37 6 3 3 2" xfId="11592"/>
    <cellStyle name="Normal 37 6 3 4" xfId="8158"/>
    <cellStyle name="Normal 37 6 3 5" xfId="3196"/>
    <cellStyle name="Normal 37 6 4" xfId="4179"/>
    <cellStyle name="Normal 37 6 4 2" xfId="9165"/>
    <cellStyle name="Normal 37 6 5" xfId="5926"/>
    <cellStyle name="Normal 37 6 5 2" xfId="10868"/>
    <cellStyle name="Normal 37 6 6" xfId="7434"/>
    <cellStyle name="Normal 37 6 7" xfId="2472"/>
    <cellStyle name="Normal 37 7" xfId="395"/>
    <cellStyle name="Normal 37 7 2" xfId="1023"/>
    <cellStyle name="Normal 37 7 2 2" xfId="1566"/>
    <cellStyle name="Normal 37 7 2 2 2" xfId="4924"/>
    <cellStyle name="Normal 37 7 2 2 2 2" xfId="9908"/>
    <cellStyle name="Normal 37 7 2 2 3" xfId="6653"/>
    <cellStyle name="Normal 37 7 2 2 3 2" xfId="11595"/>
    <cellStyle name="Normal 37 7 2 2 4" xfId="8161"/>
    <cellStyle name="Normal 37 7 2 2 5" xfId="3199"/>
    <cellStyle name="Normal 37 7 2 3" xfId="4457"/>
    <cellStyle name="Normal 37 7 2 3 2" xfId="9442"/>
    <cellStyle name="Normal 37 7 2 4" xfId="6199"/>
    <cellStyle name="Normal 37 7 2 4 2" xfId="11141"/>
    <cellStyle name="Normal 37 7 2 5" xfId="7707"/>
    <cellStyle name="Normal 37 7 2 6" xfId="2745"/>
    <cellStyle name="Normal 37 7 3" xfId="1565"/>
    <cellStyle name="Normal 37 7 3 2" xfId="4923"/>
    <cellStyle name="Normal 37 7 3 2 2" xfId="9907"/>
    <cellStyle name="Normal 37 7 3 3" xfId="6652"/>
    <cellStyle name="Normal 37 7 3 3 2" xfId="11594"/>
    <cellStyle name="Normal 37 7 3 4" xfId="8160"/>
    <cellStyle name="Normal 37 7 3 5" xfId="3198"/>
    <cellStyle name="Normal 37 7 4" xfId="3974"/>
    <cellStyle name="Normal 37 7 4 2" xfId="9054"/>
    <cellStyle name="Normal 37 7 5" xfId="5742"/>
    <cellStyle name="Normal 37 7 5 2" xfId="10684"/>
    <cellStyle name="Normal 37 7 6" xfId="7250"/>
    <cellStyle name="Normal 37 7 7" xfId="2288"/>
    <cellStyle name="Normal 37 8" xfId="877"/>
    <cellStyle name="Normal 37 8 2" xfId="1567"/>
    <cellStyle name="Normal 37 8 2 2" xfId="4925"/>
    <cellStyle name="Normal 37 8 2 2 2" xfId="9909"/>
    <cellStyle name="Normal 37 8 2 3" xfId="6654"/>
    <cellStyle name="Normal 37 8 2 3 2" xfId="11596"/>
    <cellStyle name="Normal 37 8 2 4" xfId="8162"/>
    <cellStyle name="Normal 37 8 2 5" xfId="3200"/>
    <cellStyle name="Normal 37 8 3" xfId="4319"/>
    <cellStyle name="Normal 37 8 3 2" xfId="9305"/>
    <cellStyle name="Normal 37 8 4" xfId="6064"/>
    <cellStyle name="Normal 37 8 4 2" xfId="11006"/>
    <cellStyle name="Normal 37 8 5" xfId="7572"/>
    <cellStyle name="Normal 37 8 6" xfId="2610"/>
    <cellStyle name="Normal 37 9" xfId="1344"/>
    <cellStyle name="Normal 37 9 2" xfId="4702"/>
    <cellStyle name="Normal 37 9 2 2" xfId="9686"/>
    <cellStyle name="Normal 37 9 3" xfId="6431"/>
    <cellStyle name="Normal 37 9 3 2" xfId="11373"/>
    <cellStyle name="Normal 37 9 4" xfId="7939"/>
    <cellStyle name="Normal 37 9 5" xfId="2977"/>
    <cellStyle name="Normal 38" xfId="121"/>
    <cellStyle name="Normal 38 10" xfId="2190"/>
    <cellStyle name="Normal 38 10 2" xfId="5602"/>
    <cellStyle name="Normal 38 10 2 2" xfId="10552"/>
    <cellStyle name="Normal 38 10 3" xfId="8680"/>
    <cellStyle name="Normal 38 10 4" xfId="12257"/>
    <cellStyle name="Normal 38 11" xfId="3719"/>
    <cellStyle name="Normal 38 11 2" xfId="8817"/>
    <cellStyle name="Normal 38 11 3" xfId="12156"/>
    <cellStyle name="Normal 38 12" xfId="3887"/>
    <cellStyle name="Normal 38 12 2" xfId="8978"/>
    <cellStyle name="Normal 38 13" xfId="5672"/>
    <cellStyle name="Normal 38 13 2" xfId="10614"/>
    <cellStyle name="Normal 38 14" xfId="7180"/>
    <cellStyle name="Normal 38 15" xfId="2144"/>
    <cellStyle name="Normal 38 16" xfId="211"/>
    <cellStyle name="Normal 38 2" xfId="593"/>
    <cellStyle name="Normal 38 2 10" xfId="2385"/>
    <cellStyle name="Normal 38 2 2" xfId="776"/>
    <cellStyle name="Normal 38 2 2 2" xfId="1242"/>
    <cellStyle name="Normal 38 2 2 2 2" xfId="1570"/>
    <cellStyle name="Normal 38 2 2 2 2 2" xfId="4928"/>
    <cellStyle name="Normal 38 2 2 2 2 2 2" xfId="9912"/>
    <cellStyle name="Normal 38 2 2 2 2 3" xfId="6657"/>
    <cellStyle name="Normal 38 2 2 2 2 3 2" xfId="11599"/>
    <cellStyle name="Normal 38 2 2 2 2 4" xfId="8165"/>
    <cellStyle name="Normal 38 2 2 2 2 5" xfId="3203"/>
    <cellStyle name="Normal 38 2 2 2 3" xfId="4610"/>
    <cellStyle name="Normal 38 2 2 2 3 2" xfId="9594"/>
    <cellStyle name="Normal 38 2 2 2 4" xfId="6341"/>
    <cellStyle name="Normal 38 2 2 2 4 2" xfId="11283"/>
    <cellStyle name="Normal 38 2 2 2 5" xfId="7849"/>
    <cellStyle name="Normal 38 2 2 2 6" xfId="2887"/>
    <cellStyle name="Normal 38 2 2 3" xfId="1569"/>
    <cellStyle name="Normal 38 2 2 3 2" xfId="4927"/>
    <cellStyle name="Normal 38 2 2 3 2 2" xfId="9911"/>
    <cellStyle name="Normal 38 2 2 3 3" xfId="6656"/>
    <cellStyle name="Normal 38 2 2 3 3 2" xfId="11598"/>
    <cellStyle name="Normal 38 2 2 3 4" xfId="8164"/>
    <cellStyle name="Normal 38 2 2 3 5" xfId="3202"/>
    <cellStyle name="Normal 38 2 2 4" xfId="4227"/>
    <cellStyle name="Normal 38 2 2 4 2" xfId="9213"/>
    <cellStyle name="Normal 38 2 2 5" xfId="5974"/>
    <cellStyle name="Normal 38 2 2 5 2" xfId="10916"/>
    <cellStyle name="Normal 38 2 2 6" xfId="7482"/>
    <cellStyle name="Normal 38 2 2 7" xfId="2520"/>
    <cellStyle name="Normal 38 2 3" xfId="928"/>
    <cellStyle name="Normal 38 2 3 2" xfId="1571"/>
    <cellStyle name="Normal 38 2 3 2 2" xfId="4929"/>
    <cellStyle name="Normal 38 2 3 2 2 2" xfId="9913"/>
    <cellStyle name="Normal 38 2 3 2 3" xfId="6658"/>
    <cellStyle name="Normal 38 2 3 2 3 2" xfId="11600"/>
    <cellStyle name="Normal 38 2 3 2 4" xfId="8166"/>
    <cellStyle name="Normal 38 2 3 2 5" xfId="3204"/>
    <cellStyle name="Normal 38 2 3 3" xfId="4368"/>
    <cellStyle name="Normal 38 2 3 3 2" xfId="9354"/>
    <cellStyle name="Normal 38 2 3 4" xfId="6112"/>
    <cellStyle name="Normal 38 2 3 4 2" xfId="11054"/>
    <cellStyle name="Normal 38 2 3 5" xfId="7620"/>
    <cellStyle name="Normal 38 2 3 6" xfId="2658"/>
    <cellStyle name="Normal 38 2 4" xfId="1568"/>
    <cellStyle name="Normal 38 2 4 2" xfId="4926"/>
    <cellStyle name="Normal 38 2 4 2 2" xfId="9910"/>
    <cellStyle name="Normal 38 2 4 3" xfId="6655"/>
    <cellStyle name="Normal 38 2 4 3 2" xfId="11597"/>
    <cellStyle name="Normal 38 2 4 4" xfId="8163"/>
    <cellStyle name="Normal 38 2 4 5" xfId="3201"/>
    <cellStyle name="Normal 38 2 5" xfId="3766"/>
    <cellStyle name="Normal 38 2 5 2" xfId="5610"/>
    <cellStyle name="Normal 38 2 5 2 2" xfId="10559"/>
    <cellStyle name="Normal 38 2 5 3" xfId="8727"/>
    <cellStyle name="Normal 38 2 5 4" xfId="12169"/>
    <cellStyle name="Normal 38 2 6" xfId="4088"/>
    <cellStyle name="Normal 38 2 6 2" xfId="8863"/>
    <cellStyle name="Normal 38 2 6 3" xfId="12326"/>
    <cellStyle name="Normal 38 2 7" xfId="5457"/>
    <cellStyle name="Normal 38 2 7 2" xfId="10434"/>
    <cellStyle name="Normal 38 2 8" xfId="5839"/>
    <cellStyle name="Normal 38 2 8 2" xfId="10781"/>
    <cellStyle name="Normal 38 2 9" xfId="7347"/>
    <cellStyle name="Normal 38 3" xfId="678"/>
    <cellStyle name="Normal 38 3 10" xfId="2428"/>
    <cellStyle name="Normal 38 3 2" xfId="820"/>
    <cellStyle name="Normal 38 3 2 2" xfId="1285"/>
    <cellStyle name="Normal 38 3 2 2 2" xfId="1574"/>
    <cellStyle name="Normal 38 3 2 2 2 2" xfId="4932"/>
    <cellStyle name="Normal 38 3 2 2 2 2 2" xfId="9916"/>
    <cellStyle name="Normal 38 3 2 2 2 3" xfId="6661"/>
    <cellStyle name="Normal 38 3 2 2 2 3 2" xfId="11603"/>
    <cellStyle name="Normal 38 3 2 2 2 4" xfId="8169"/>
    <cellStyle name="Normal 38 3 2 2 2 5" xfId="3207"/>
    <cellStyle name="Normal 38 3 2 2 3" xfId="4653"/>
    <cellStyle name="Normal 38 3 2 2 3 2" xfId="9637"/>
    <cellStyle name="Normal 38 3 2 2 4" xfId="6384"/>
    <cellStyle name="Normal 38 3 2 2 4 2" xfId="11326"/>
    <cellStyle name="Normal 38 3 2 2 5" xfId="7892"/>
    <cellStyle name="Normal 38 3 2 2 6" xfId="2930"/>
    <cellStyle name="Normal 38 3 2 3" xfId="1573"/>
    <cellStyle name="Normal 38 3 2 3 2" xfId="4931"/>
    <cellStyle name="Normal 38 3 2 3 2 2" xfId="9915"/>
    <cellStyle name="Normal 38 3 2 3 3" xfId="6660"/>
    <cellStyle name="Normal 38 3 2 3 3 2" xfId="11602"/>
    <cellStyle name="Normal 38 3 2 3 4" xfId="8168"/>
    <cellStyle name="Normal 38 3 2 3 5" xfId="3206"/>
    <cellStyle name="Normal 38 3 2 4" xfId="4270"/>
    <cellStyle name="Normal 38 3 2 4 2" xfId="9256"/>
    <cellStyle name="Normal 38 3 2 5" xfId="6017"/>
    <cellStyle name="Normal 38 3 2 5 2" xfId="10959"/>
    <cellStyle name="Normal 38 3 2 6" xfId="7525"/>
    <cellStyle name="Normal 38 3 2 7" xfId="2563"/>
    <cellStyle name="Normal 38 3 3" xfId="973"/>
    <cellStyle name="Normal 38 3 3 2" xfId="1575"/>
    <cellStyle name="Normal 38 3 3 2 2" xfId="4933"/>
    <cellStyle name="Normal 38 3 3 2 2 2" xfId="9917"/>
    <cellStyle name="Normal 38 3 3 2 3" xfId="6662"/>
    <cellStyle name="Normal 38 3 3 2 3 2" xfId="11604"/>
    <cellStyle name="Normal 38 3 3 2 4" xfId="8170"/>
    <cellStyle name="Normal 38 3 3 2 5" xfId="3208"/>
    <cellStyle name="Normal 38 3 3 3" xfId="4412"/>
    <cellStyle name="Normal 38 3 3 3 2" xfId="9397"/>
    <cellStyle name="Normal 38 3 3 4" xfId="6155"/>
    <cellStyle name="Normal 38 3 3 4 2" xfId="11097"/>
    <cellStyle name="Normal 38 3 3 5" xfId="7663"/>
    <cellStyle name="Normal 38 3 3 6" xfId="2701"/>
    <cellStyle name="Normal 38 3 4" xfId="1572"/>
    <cellStyle name="Normal 38 3 4 2" xfId="4930"/>
    <cellStyle name="Normal 38 3 4 2 2" xfId="9914"/>
    <cellStyle name="Normal 38 3 4 3" xfId="6659"/>
    <cellStyle name="Normal 38 3 4 3 2" xfId="11601"/>
    <cellStyle name="Normal 38 3 4 4" xfId="8167"/>
    <cellStyle name="Normal 38 3 4 5" xfId="3205"/>
    <cellStyle name="Normal 38 3 5" xfId="3810"/>
    <cellStyle name="Normal 38 3 5 2" xfId="3864"/>
    <cellStyle name="Normal 38 3 5 2 2" xfId="8957"/>
    <cellStyle name="Normal 38 3 5 3" xfId="8770"/>
    <cellStyle name="Normal 38 3 5 4" xfId="12154"/>
    <cellStyle name="Normal 38 3 6" xfId="4134"/>
    <cellStyle name="Normal 38 3 6 2" xfId="8906"/>
    <cellStyle name="Normal 38 3 6 3" xfId="12317"/>
    <cellStyle name="Normal 38 3 7" xfId="5542"/>
    <cellStyle name="Normal 38 3 7 2" xfId="10504"/>
    <cellStyle name="Normal 38 3 8" xfId="5882"/>
    <cellStyle name="Normal 38 3 8 2" xfId="10824"/>
    <cellStyle name="Normal 38 3 9" xfId="7390"/>
    <cellStyle name="Normal 38 4" xfId="513"/>
    <cellStyle name="Normal 38 4 2" xfId="1083"/>
    <cellStyle name="Normal 38 4 2 2" xfId="1577"/>
    <cellStyle name="Normal 38 4 2 2 2" xfId="4935"/>
    <cellStyle name="Normal 38 4 2 2 2 2" xfId="9919"/>
    <cellStyle name="Normal 38 4 2 2 3" xfId="6664"/>
    <cellStyle name="Normal 38 4 2 2 3 2" xfId="11606"/>
    <cellStyle name="Normal 38 4 2 2 4" xfId="8172"/>
    <cellStyle name="Normal 38 4 2 2 5" xfId="3210"/>
    <cellStyle name="Normal 38 4 2 3" xfId="4505"/>
    <cellStyle name="Normal 38 4 2 3 2" xfId="9490"/>
    <cellStyle name="Normal 38 4 2 4" xfId="6245"/>
    <cellStyle name="Normal 38 4 2 4 2" xfId="11187"/>
    <cellStyle name="Normal 38 4 2 5" xfId="7753"/>
    <cellStyle name="Normal 38 4 2 6" xfId="2791"/>
    <cellStyle name="Normal 38 4 3" xfId="1576"/>
    <cellStyle name="Normal 38 4 3 2" xfId="4934"/>
    <cellStyle name="Normal 38 4 3 2 2" xfId="9918"/>
    <cellStyle name="Normal 38 4 3 3" xfId="6663"/>
    <cellStyle name="Normal 38 4 3 3 2" xfId="11605"/>
    <cellStyle name="Normal 38 4 3 4" xfId="8171"/>
    <cellStyle name="Normal 38 4 3 5" xfId="3209"/>
    <cellStyle name="Normal 38 4 4" xfId="4036"/>
    <cellStyle name="Normal 38 4 4 2" xfId="9108"/>
    <cellStyle name="Normal 38 4 5" xfId="5793"/>
    <cellStyle name="Normal 38 4 5 2" xfId="10735"/>
    <cellStyle name="Normal 38 4 6" xfId="7301"/>
    <cellStyle name="Normal 38 4 7" xfId="2339"/>
    <cellStyle name="Normal 38 5" xfId="730"/>
    <cellStyle name="Normal 38 5 2" xfId="1196"/>
    <cellStyle name="Normal 38 5 2 2" xfId="1579"/>
    <cellStyle name="Normal 38 5 2 2 2" xfId="4937"/>
    <cellStyle name="Normal 38 5 2 2 2 2" xfId="9921"/>
    <cellStyle name="Normal 38 5 2 2 3" xfId="6666"/>
    <cellStyle name="Normal 38 5 2 2 3 2" xfId="11608"/>
    <cellStyle name="Normal 38 5 2 2 4" xfId="8174"/>
    <cellStyle name="Normal 38 5 2 2 5" xfId="3212"/>
    <cellStyle name="Normal 38 5 2 3" xfId="4564"/>
    <cellStyle name="Normal 38 5 2 3 2" xfId="9548"/>
    <cellStyle name="Normal 38 5 2 4" xfId="6295"/>
    <cellStyle name="Normal 38 5 2 4 2" xfId="11237"/>
    <cellStyle name="Normal 38 5 2 5" xfId="7803"/>
    <cellStyle name="Normal 38 5 2 6" xfId="2841"/>
    <cellStyle name="Normal 38 5 3" xfId="1578"/>
    <cellStyle name="Normal 38 5 3 2" xfId="4936"/>
    <cellStyle name="Normal 38 5 3 2 2" xfId="9920"/>
    <cellStyle name="Normal 38 5 3 3" xfId="6665"/>
    <cellStyle name="Normal 38 5 3 3 2" xfId="11607"/>
    <cellStyle name="Normal 38 5 3 4" xfId="8173"/>
    <cellStyle name="Normal 38 5 3 5" xfId="3211"/>
    <cellStyle name="Normal 38 5 4" xfId="4181"/>
    <cellStyle name="Normal 38 5 4 2" xfId="9167"/>
    <cellStyle name="Normal 38 5 5" xfId="5928"/>
    <cellStyle name="Normal 38 5 5 2" xfId="10870"/>
    <cellStyle name="Normal 38 5 6" xfId="7436"/>
    <cellStyle name="Normal 38 5 7" xfId="2474"/>
    <cellStyle name="Normal 38 6" xfId="397"/>
    <cellStyle name="Normal 38 6 2" xfId="1025"/>
    <cellStyle name="Normal 38 6 2 2" xfId="1581"/>
    <cellStyle name="Normal 38 6 2 2 2" xfId="4939"/>
    <cellStyle name="Normal 38 6 2 2 2 2" xfId="9923"/>
    <cellStyle name="Normal 38 6 2 2 3" xfId="6668"/>
    <cellStyle name="Normal 38 6 2 2 3 2" xfId="11610"/>
    <cellStyle name="Normal 38 6 2 2 4" xfId="8176"/>
    <cellStyle name="Normal 38 6 2 2 5" xfId="3214"/>
    <cellStyle name="Normal 38 6 2 3" xfId="4459"/>
    <cellStyle name="Normal 38 6 2 3 2" xfId="9444"/>
    <cellStyle name="Normal 38 6 2 4" xfId="6201"/>
    <cellStyle name="Normal 38 6 2 4 2" xfId="11143"/>
    <cellStyle name="Normal 38 6 2 5" xfId="7709"/>
    <cellStyle name="Normal 38 6 2 6" xfId="2747"/>
    <cellStyle name="Normal 38 6 3" xfId="1580"/>
    <cellStyle name="Normal 38 6 3 2" xfId="4938"/>
    <cellStyle name="Normal 38 6 3 2 2" xfId="9922"/>
    <cellStyle name="Normal 38 6 3 3" xfId="6667"/>
    <cellStyle name="Normal 38 6 3 3 2" xfId="11609"/>
    <cellStyle name="Normal 38 6 3 4" xfId="8175"/>
    <cellStyle name="Normal 38 6 3 5" xfId="3213"/>
    <cellStyle name="Normal 38 6 4" xfId="3976"/>
    <cellStyle name="Normal 38 6 4 2" xfId="9056"/>
    <cellStyle name="Normal 38 6 5" xfId="5744"/>
    <cellStyle name="Normal 38 6 5 2" xfId="10686"/>
    <cellStyle name="Normal 38 6 6" xfId="7252"/>
    <cellStyle name="Normal 38 6 7" xfId="2290"/>
    <cellStyle name="Normal 38 7" xfId="879"/>
    <cellStyle name="Normal 38 7 2" xfId="1582"/>
    <cellStyle name="Normal 38 7 2 2" xfId="4940"/>
    <cellStyle name="Normal 38 7 2 2 2" xfId="9924"/>
    <cellStyle name="Normal 38 7 2 3" xfId="6669"/>
    <cellStyle name="Normal 38 7 2 3 2" xfId="11611"/>
    <cellStyle name="Normal 38 7 2 4" xfId="8177"/>
    <cellStyle name="Normal 38 7 2 5" xfId="3215"/>
    <cellStyle name="Normal 38 7 3" xfId="4321"/>
    <cellStyle name="Normal 38 7 3 2" xfId="9307"/>
    <cellStyle name="Normal 38 7 4" xfId="6066"/>
    <cellStyle name="Normal 38 7 4 2" xfId="11008"/>
    <cellStyle name="Normal 38 7 5" xfId="7574"/>
    <cellStyle name="Normal 38 7 6" xfId="2612"/>
    <cellStyle name="Normal 38 8" xfId="1346"/>
    <cellStyle name="Normal 38 8 2" xfId="4704"/>
    <cellStyle name="Normal 38 8 2 2" xfId="9688"/>
    <cellStyle name="Normal 38 8 3" xfId="6433"/>
    <cellStyle name="Normal 38 8 3 2" xfId="11375"/>
    <cellStyle name="Normal 38 8 4" xfId="7941"/>
    <cellStyle name="Normal 38 8 5" xfId="2979"/>
    <cellStyle name="Normal 38 9" xfId="290"/>
    <cellStyle name="Normal 38 9 2" xfId="3922"/>
    <cellStyle name="Normal 38 9 2 2" xfId="9009"/>
    <cellStyle name="Normal 38 9 3" xfId="5700"/>
    <cellStyle name="Normal 38 9 3 2" xfId="10642"/>
    <cellStyle name="Normal 38 9 4" xfId="7208"/>
    <cellStyle name="Normal 38 9 5" xfId="2245"/>
    <cellStyle name="Normal 39" xfId="122"/>
    <cellStyle name="Normal 39 2" xfId="594"/>
    <cellStyle name="Normal 39 2 2" xfId="1142"/>
    <cellStyle name="Normal 39 3" xfId="455"/>
    <cellStyle name="Normal 39 4" xfId="339"/>
    <cellStyle name="Normal 39 5" xfId="254"/>
    <cellStyle name="Normal 39 6" xfId="2206"/>
    <cellStyle name="Normal 39 7" xfId="227"/>
    <cellStyle name="Normal 4" xfId="20"/>
    <cellStyle name="Normal 4 2" xfId="177"/>
    <cellStyle name="Normal 4 2 2" xfId="1056"/>
    <cellStyle name="Normal 4 3" xfId="595"/>
    <cellStyle name="Normal 4 4" xfId="909"/>
    <cellStyle name="Normal 4 5" xfId="5626"/>
    <cellStyle name="Normal 40" xfId="123"/>
    <cellStyle name="Normal 40 2" xfId="596"/>
    <cellStyle name="Normal 40 2 2" xfId="1143"/>
    <cellStyle name="Normal 40 3" xfId="457"/>
    <cellStyle name="Normal 40 4" xfId="341"/>
    <cellStyle name="Normal 40 5" xfId="255"/>
    <cellStyle name="Normal 40 6" xfId="2207"/>
    <cellStyle name="Normal 40 7" xfId="228"/>
    <cellStyle name="Normal 41" xfId="124"/>
    <cellStyle name="Normal 41 2" xfId="597"/>
    <cellStyle name="Normal 41 2 2" xfId="1144"/>
    <cellStyle name="Normal 41 3" xfId="459"/>
    <cellStyle name="Normal 41 4" xfId="343"/>
    <cellStyle name="Normal 41 5" xfId="256"/>
    <cellStyle name="Normal 41 6" xfId="2208"/>
    <cellStyle name="Normal 41 7" xfId="229"/>
    <cellStyle name="Normal 42" xfId="125"/>
    <cellStyle name="Normal 42 2" xfId="598"/>
    <cellStyle name="Normal 42 2 2" xfId="1145"/>
    <cellStyle name="Normal 42 3" xfId="461"/>
    <cellStyle name="Normal 42 4" xfId="345"/>
    <cellStyle name="Normal 42 5" xfId="257"/>
    <cellStyle name="Normal 42 6" xfId="2209"/>
    <cellStyle name="Normal 42 7" xfId="230"/>
    <cellStyle name="Normal 43" xfId="126"/>
    <cellStyle name="Normal 43 2" xfId="599"/>
    <cellStyle name="Normal 43 2 2" xfId="1146"/>
    <cellStyle name="Normal 43 3" xfId="463"/>
    <cellStyle name="Normal 43 4" xfId="347"/>
    <cellStyle name="Normal 43 5" xfId="258"/>
    <cellStyle name="Normal 43 6" xfId="2210"/>
    <cellStyle name="Normal 43 7" xfId="231"/>
    <cellStyle name="Normal 44" xfId="127"/>
    <cellStyle name="Normal 44 2" xfId="600"/>
    <cellStyle name="Normal 44 2 2" xfId="1147"/>
    <cellStyle name="Normal 44 3" xfId="465"/>
    <cellStyle name="Normal 44 4" xfId="349"/>
    <cellStyle name="Normal 44 5" xfId="259"/>
    <cellStyle name="Normal 44 6" xfId="2211"/>
    <cellStyle name="Normal 44 7" xfId="232"/>
    <cellStyle name="Normal 45" xfId="128"/>
    <cellStyle name="Normal 45 2" xfId="601"/>
    <cellStyle name="Normal 45 2 2" xfId="1148"/>
    <cellStyle name="Normal 45 3" xfId="466"/>
    <cellStyle name="Normal 45 4" xfId="350"/>
    <cellStyle name="Normal 45 5" xfId="260"/>
    <cellStyle name="Normal 45 6" xfId="2212"/>
    <cellStyle name="Normal 45 7" xfId="233"/>
    <cellStyle name="Normal 46" xfId="129"/>
    <cellStyle name="Normal 46 2" xfId="602"/>
    <cellStyle name="Normal 46 2 2" xfId="1149"/>
    <cellStyle name="Normal 46 3" xfId="468"/>
    <cellStyle name="Normal 46 4" xfId="352"/>
    <cellStyle name="Normal 46 5" xfId="261"/>
    <cellStyle name="Normal 46 6" xfId="2213"/>
    <cellStyle name="Normal 46 7" xfId="234"/>
    <cellStyle name="Normal 47" xfId="130"/>
    <cellStyle name="Normal 47 2" xfId="603"/>
    <cellStyle name="Normal 47 2 2" xfId="1150"/>
    <cellStyle name="Normal 47 3" xfId="470"/>
    <cellStyle name="Normal 47 4" xfId="354"/>
    <cellStyle name="Normal 47 5" xfId="262"/>
    <cellStyle name="Normal 47 6" xfId="2214"/>
    <cellStyle name="Normal 47 7" xfId="235"/>
    <cellStyle name="Normal 48" xfId="131"/>
    <cellStyle name="Normal 48 2" xfId="604"/>
    <cellStyle name="Normal 48 2 2" xfId="1151"/>
    <cellStyle name="Normal 48 3" xfId="472"/>
    <cellStyle name="Normal 48 4" xfId="356"/>
    <cellStyle name="Normal 48 5" xfId="263"/>
    <cellStyle name="Normal 48 6" xfId="2215"/>
    <cellStyle name="Normal 48 7" xfId="236"/>
    <cellStyle name="Normal 49" xfId="132"/>
    <cellStyle name="Normal 49 2" xfId="605"/>
    <cellStyle name="Normal 49 2 2" xfId="1152"/>
    <cellStyle name="Normal 49 3" xfId="474"/>
    <cellStyle name="Normal 49 4" xfId="358"/>
    <cellStyle name="Normal 49 5" xfId="264"/>
    <cellStyle name="Normal 49 6" xfId="2216"/>
    <cellStyle name="Normal 49 7" xfId="237"/>
    <cellStyle name="Normal 5" xfId="23"/>
    <cellStyle name="Normal 5 10" xfId="880"/>
    <cellStyle name="Normal 5 10 2" xfId="1583"/>
    <cellStyle name="Normal 5 10 2 2" xfId="4941"/>
    <cellStyle name="Normal 5 10 2 2 2" xfId="9925"/>
    <cellStyle name="Normal 5 10 2 3" xfId="6670"/>
    <cellStyle name="Normal 5 10 2 3 2" xfId="11612"/>
    <cellStyle name="Normal 5 10 2 4" xfId="8178"/>
    <cellStyle name="Normal 5 10 2 5" xfId="3216"/>
    <cellStyle name="Normal 5 10 3" xfId="4322"/>
    <cellStyle name="Normal 5 10 3 2" xfId="9308"/>
    <cellStyle name="Normal 5 10 4" xfId="6067"/>
    <cellStyle name="Normal 5 10 4 2" xfId="11009"/>
    <cellStyle name="Normal 5 10 5" xfId="7575"/>
    <cellStyle name="Normal 5 10 6" xfId="2613"/>
    <cellStyle name="Normal 5 11" xfId="1347"/>
    <cellStyle name="Normal 5 11 2" xfId="4705"/>
    <cellStyle name="Normal 5 11 2 2" xfId="9689"/>
    <cellStyle name="Normal 5 11 3" xfId="6434"/>
    <cellStyle name="Normal 5 11 3 2" xfId="11376"/>
    <cellStyle name="Normal 5 11 4" xfId="7942"/>
    <cellStyle name="Normal 5 11 5" xfId="2980"/>
    <cellStyle name="Normal 5 12" xfId="291"/>
    <cellStyle name="Normal 5 12 2" xfId="3923"/>
    <cellStyle name="Normal 5 12 2 2" xfId="9010"/>
    <cellStyle name="Normal 5 12 3" xfId="5701"/>
    <cellStyle name="Normal 5 12 3 2" xfId="10643"/>
    <cellStyle name="Normal 5 12 4" xfId="7209"/>
    <cellStyle name="Normal 5 12 5" xfId="2246"/>
    <cellStyle name="Normal 5 13" xfId="2165"/>
    <cellStyle name="Normal 5 13 2" xfId="8666"/>
    <cellStyle name="Normal 5 13 3" xfId="8940"/>
    <cellStyle name="Normal 5 14" xfId="3720"/>
    <cellStyle name="Normal 5 14 2" xfId="5561"/>
    <cellStyle name="Normal 5 14 2 2" xfId="10519"/>
    <cellStyle name="Normal 5 14 3" xfId="8681"/>
    <cellStyle name="Normal 5 14 4" xfId="12174"/>
    <cellStyle name="Normal 5 15" xfId="3848"/>
    <cellStyle name="Normal 5 15 2" xfId="8818"/>
    <cellStyle name="Normal 5 15 3" xfId="12299"/>
    <cellStyle name="Normal 5 16" xfId="5538"/>
    <cellStyle name="Normal 5 16 2" xfId="10500"/>
    <cellStyle name="Normal 5 17" xfId="5647"/>
    <cellStyle name="Normal 5 17 2" xfId="10589"/>
    <cellStyle name="Normal 5 18" xfId="7155"/>
    <cellStyle name="Normal 5 19" xfId="2124"/>
    <cellStyle name="Normal 5 2" xfId="49"/>
    <cellStyle name="Normal 5 2 10" xfId="1348"/>
    <cellStyle name="Normal 5 2 10 2" xfId="4706"/>
    <cellStyle name="Normal 5 2 10 2 2" xfId="9690"/>
    <cellStyle name="Normal 5 2 10 3" xfId="6435"/>
    <cellStyle name="Normal 5 2 10 3 2" xfId="11377"/>
    <cellStyle name="Normal 5 2 10 4" xfId="7943"/>
    <cellStyle name="Normal 5 2 10 5" xfId="2981"/>
    <cellStyle name="Normal 5 2 11" xfId="292"/>
    <cellStyle name="Normal 5 2 11 2" xfId="3924"/>
    <cellStyle name="Normal 5 2 11 2 2" xfId="9011"/>
    <cellStyle name="Normal 5 2 11 3" xfId="5702"/>
    <cellStyle name="Normal 5 2 11 3 2" xfId="10644"/>
    <cellStyle name="Normal 5 2 11 4" xfId="7210"/>
    <cellStyle name="Normal 5 2 11 5" xfId="2247"/>
    <cellStyle name="Normal 5 2 12" xfId="2171"/>
    <cellStyle name="Normal 5 2 12 2" xfId="5574"/>
    <cellStyle name="Normal 5 2 12 2 2" xfId="10529"/>
    <cellStyle name="Normal 5 2 12 3" xfId="8682"/>
    <cellStyle name="Normal 5 2 12 4" xfId="12192"/>
    <cellStyle name="Normal 5 2 13" xfId="3721"/>
    <cellStyle name="Normal 5 2 13 2" xfId="8819"/>
    <cellStyle name="Normal 5 2 13 3" xfId="12113"/>
    <cellStyle name="Normal 5 2 14" xfId="3859"/>
    <cellStyle name="Normal 5 2 14 2" xfId="8952"/>
    <cellStyle name="Normal 5 2 15" xfId="5653"/>
    <cellStyle name="Normal 5 2 15 2" xfId="10595"/>
    <cellStyle name="Normal 5 2 16" xfId="7161"/>
    <cellStyle name="Normal 5 2 17" xfId="2130"/>
    <cellStyle name="Normal 5 2 18" xfId="191"/>
    <cellStyle name="Normal 5 2 2" xfId="155"/>
    <cellStyle name="Normal 5 2 2 10" xfId="2180"/>
    <cellStyle name="Normal 5 2 2 10 2" xfId="5469"/>
    <cellStyle name="Normal 5 2 2 10 2 2" xfId="10445"/>
    <cellStyle name="Normal 5 2 2 10 3" xfId="8683"/>
    <cellStyle name="Normal 5 2 2 10 4" xfId="12293"/>
    <cellStyle name="Normal 5 2 2 11" xfId="3722"/>
    <cellStyle name="Normal 5 2 2 11 2" xfId="8820"/>
    <cellStyle name="Normal 5 2 2 11 3" xfId="12129"/>
    <cellStyle name="Normal 5 2 2 12" xfId="3873"/>
    <cellStyle name="Normal 5 2 2 12 2" xfId="8965"/>
    <cellStyle name="Normal 5 2 2 13" xfId="5662"/>
    <cellStyle name="Normal 5 2 2 13 2" xfId="10604"/>
    <cellStyle name="Normal 5 2 2 14" xfId="7170"/>
    <cellStyle name="Normal 5 2 2 15" xfId="2145"/>
    <cellStyle name="Normal 5 2 2 16" xfId="201"/>
    <cellStyle name="Normal 5 2 2 2" xfId="608"/>
    <cellStyle name="Normal 5 2 2 2 10" xfId="2388"/>
    <cellStyle name="Normal 5 2 2 2 2" xfId="779"/>
    <cellStyle name="Normal 5 2 2 2 2 2" xfId="1245"/>
    <cellStyle name="Normal 5 2 2 2 2 2 2" xfId="1586"/>
    <cellStyle name="Normal 5 2 2 2 2 2 2 2" xfId="4944"/>
    <cellStyle name="Normal 5 2 2 2 2 2 2 2 2" xfId="9928"/>
    <cellStyle name="Normal 5 2 2 2 2 2 2 3" xfId="6673"/>
    <cellStyle name="Normal 5 2 2 2 2 2 2 3 2" xfId="11615"/>
    <cellStyle name="Normal 5 2 2 2 2 2 2 4" xfId="8181"/>
    <cellStyle name="Normal 5 2 2 2 2 2 2 5" xfId="3219"/>
    <cellStyle name="Normal 5 2 2 2 2 2 3" xfId="4613"/>
    <cellStyle name="Normal 5 2 2 2 2 2 3 2" xfId="9597"/>
    <cellStyle name="Normal 5 2 2 2 2 2 4" xfId="6344"/>
    <cellStyle name="Normal 5 2 2 2 2 2 4 2" xfId="11286"/>
    <cellStyle name="Normal 5 2 2 2 2 2 5" xfId="7852"/>
    <cellStyle name="Normal 5 2 2 2 2 2 6" xfId="2890"/>
    <cellStyle name="Normal 5 2 2 2 2 3" xfId="1585"/>
    <cellStyle name="Normal 5 2 2 2 2 3 2" xfId="4943"/>
    <cellStyle name="Normal 5 2 2 2 2 3 2 2" xfId="9927"/>
    <cellStyle name="Normal 5 2 2 2 2 3 3" xfId="6672"/>
    <cellStyle name="Normal 5 2 2 2 2 3 3 2" xfId="11614"/>
    <cellStyle name="Normal 5 2 2 2 2 3 4" xfId="8180"/>
    <cellStyle name="Normal 5 2 2 2 2 3 5" xfId="3218"/>
    <cellStyle name="Normal 5 2 2 2 2 4" xfId="4230"/>
    <cellStyle name="Normal 5 2 2 2 2 4 2" xfId="9216"/>
    <cellStyle name="Normal 5 2 2 2 2 5" xfId="5977"/>
    <cellStyle name="Normal 5 2 2 2 2 5 2" xfId="10919"/>
    <cellStyle name="Normal 5 2 2 2 2 6" xfId="7485"/>
    <cellStyle name="Normal 5 2 2 2 2 7" xfId="2523"/>
    <cellStyle name="Normal 5 2 2 2 3" xfId="932"/>
    <cellStyle name="Normal 5 2 2 2 3 2" xfId="1587"/>
    <cellStyle name="Normal 5 2 2 2 3 2 2" xfId="4945"/>
    <cellStyle name="Normal 5 2 2 2 3 2 2 2" xfId="9929"/>
    <cellStyle name="Normal 5 2 2 2 3 2 3" xfId="6674"/>
    <cellStyle name="Normal 5 2 2 2 3 2 3 2" xfId="11616"/>
    <cellStyle name="Normal 5 2 2 2 3 2 4" xfId="8182"/>
    <cellStyle name="Normal 5 2 2 2 3 2 5" xfId="3220"/>
    <cellStyle name="Normal 5 2 2 2 3 3" xfId="4372"/>
    <cellStyle name="Normal 5 2 2 2 3 3 2" xfId="9357"/>
    <cellStyle name="Normal 5 2 2 2 3 4" xfId="6115"/>
    <cellStyle name="Normal 5 2 2 2 3 4 2" xfId="11057"/>
    <cellStyle name="Normal 5 2 2 2 3 5" xfId="7623"/>
    <cellStyle name="Normal 5 2 2 2 3 6" xfId="2661"/>
    <cellStyle name="Normal 5 2 2 2 4" xfId="1584"/>
    <cellStyle name="Normal 5 2 2 2 4 2" xfId="4942"/>
    <cellStyle name="Normal 5 2 2 2 4 2 2" xfId="9926"/>
    <cellStyle name="Normal 5 2 2 2 4 3" xfId="6671"/>
    <cellStyle name="Normal 5 2 2 2 4 3 2" xfId="11613"/>
    <cellStyle name="Normal 5 2 2 2 4 4" xfId="8179"/>
    <cellStyle name="Normal 5 2 2 2 4 5" xfId="3217"/>
    <cellStyle name="Normal 5 2 2 2 5" xfId="3769"/>
    <cellStyle name="Normal 5 2 2 2 5 2" xfId="5597"/>
    <cellStyle name="Normal 5 2 2 2 5 2 2" xfId="10547"/>
    <cellStyle name="Normal 5 2 2 2 5 3" xfId="8730"/>
    <cellStyle name="Normal 5 2 2 2 5 4" xfId="12203"/>
    <cellStyle name="Normal 5 2 2 2 6" xfId="4092"/>
    <cellStyle name="Normal 5 2 2 2 6 2" xfId="8866"/>
    <cellStyle name="Normal 5 2 2 2 6 3" xfId="12121"/>
    <cellStyle name="Normal 5 2 2 2 7" xfId="5493"/>
    <cellStyle name="Normal 5 2 2 2 7 2" xfId="10465"/>
    <cellStyle name="Normal 5 2 2 2 8" xfId="5842"/>
    <cellStyle name="Normal 5 2 2 2 8 2" xfId="10784"/>
    <cellStyle name="Normal 5 2 2 2 9" xfId="7350"/>
    <cellStyle name="Normal 5 2 2 3" xfId="682"/>
    <cellStyle name="Normal 5 2 2 3 10" xfId="2431"/>
    <cellStyle name="Normal 5 2 2 3 2" xfId="823"/>
    <cellStyle name="Normal 5 2 2 3 2 2" xfId="1288"/>
    <cellStyle name="Normal 5 2 2 3 2 2 2" xfId="1590"/>
    <cellStyle name="Normal 5 2 2 3 2 2 2 2" xfId="4948"/>
    <cellStyle name="Normal 5 2 2 3 2 2 2 2 2" xfId="9932"/>
    <cellStyle name="Normal 5 2 2 3 2 2 2 3" xfId="6677"/>
    <cellStyle name="Normal 5 2 2 3 2 2 2 3 2" xfId="11619"/>
    <cellStyle name="Normal 5 2 2 3 2 2 2 4" xfId="8185"/>
    <cellStyle name="Normal 5 2 2 3 2 2 2 5" xfId="3223"/>
    <cellStyle name="Normal 5 2 2 3 2 2 3" xfId="4656"/>
    <cellStyle name="Normal 5 2 2 3 2 2 3 2" xfId="9640"/>
    <cellStyle name="Normal 5 2 2 3 2 2 4" xfId="6387"/>
    <cellStyle name="Normal 5 2 2 3 2 2 4 2" xfId="11329"/>
    <cellStyle name="Normal 5 2 2 3 2 2 5" xfId="7895"/>
    <cellStyle name="Normal 5 2 2 3 2 2 6" xfId="2933"/>
    <cellStyle name="Normal 5 2 2 3 2 3" xfId="1589"/>
    <cellStyle name="Normal 5 2 2 3 2 3 2" xfId="4947"/>
    <cellStyle name="Normal 5 2 2 3 2 3 2 2" xfId="9931"/>
    <cellStyle name="Normal 5 2 2 3 2 3 3" xfId="6676"/>
    <cellStyle name="Normal 5 2 2 3 2 3 3 2" xfId="11618"/>
    <cellStyle name="Normal 5 2 2 3 2 3 4" xfId="8184"/>
    <cellStyle name="Normal 5 2 2 3 2 3 5" xfId="3222"/>
    <cellStyle name="Normal 5 2 2 3 2 4" xfId="4273"/>
    <cellStyle name="Normal 5 2 2 3 2 4 2" xfId="9259"/>
    <cellStyle name="Normal 5 2 2 3 2 5" xfId="6020"/>
    <cellStyle name="Normal 5 2 2 3 2 5 2" xfId="10962"/>
    <cellStyle name="Normal 5 2 2 3 2 6" xfId="7528"/>
    <cellStyle name="Normal 5 2 2 3 2 7" xfId="2566"/>
    <cellStyle name="Normal 5 2 2 3 3" xfId="976"/>
    <cellStyle name="Normal 5 2 2 3 3 2" xfId="1591"/>
    <cellStyle name="Normal 5 2 2 3 3 2 2" xfId="4949"/>
    <cellStyle name="Normal 5 2 2 3 3 2 2 2" xfId="9933"/>
    <cellStyle name="Normal 5 2 2 3 3 2 3" xfId="6678"/>
    <cellStyle name="Normal 5 2 2 3 3 2 3 2" xfId="11620"/>
    <cellStyle name="Normal 5 2 2 3 3 2 4" xfId="8186"/>
    <cellStyle name="Normal 5 2 2 3 3 2 5" xfId="3224"/>
    <cellStyle name="Normal 5 2 2 3 3 3" xfId="4415"/>
    <cellStyle name="Normal 5 2 2 3 3 3 2" xfId="9400"/>
    <cellStyle name="Normal 5 2 2 3 3 4" xfId="6158"/>
    <cellStyle name="Normal 5 2 2 3 3 4 2" xfId="11100"/>
    <cellStyle name="Normal 5 2 2 3 3 5" xfId="7666"/>
    <cellStyle name="Normal 5 2 2 3 3 6" xfId="2704"/>
    <cellStyle name="Normal 5 2 2 3 4" xfId="1588"/>
    <cellStyle name="Normal 5 2 2 3 4 2" xfId="4946"/>
    <cellStyle name="Normal 5 2 2 3 4 2 2" xfId="9930"/>
    <cellStyle name="Normal 5 2 2 3 4 3" xfId="6675"/>
    <cellStyle name="Normal 5 2 2 3 4 3 2" xfId="11617"/>
    <cellStyle name="Normal 5 2 2 3 4 4" xfId="8183"/>
    <cellStyle name="Normal 5 2 2 3 4 5" xfId="3221"/>
    <cellStyle name="Normal 5 2 2 3 5" xfId="3813"/>
    <cellStyle name="Normal 5 2 2 3 5 2" xfId="5445"/>
    <cellStyle name="Normal 5 2 2 3 5 2 2" xfId="10424"/>
    <cellStyle name="Normal 5 2 2 3 5 3" xfId="8773"/>
    <cellStyle name="Normal 5 2 2 3 5 4" xfId="12177"/>
    <cellStyle name="Normal 5 2 2 3 6" xfId="4138"/>
    <cellStyle name="Normal 5 2 2 3 6 2" xfId="8909"/>
    <cellStyle name="Normal 5 2 2 3 6 3" xfId="12193"/>
    <cellStyle name="Normal 5 2 2 3 7" xfId="5522"/>
    <cellStyle name="Normal 5 2 2 3 7 2" xfId="10487"/>
    <cellStyle name="Normal 5 2 2 3 8" xfId="5885"/>
    <cellStyle name="Normal 5 2 2 3 8 2" xfId="10827"/>
    <cellStyle name="Normal 5 2 2 3 9" xfId="7393"/>
    <cellStyle name="Normal 5 2 2 4" xfId="516"/>
    <cellStyle name="Normal 5 2 2 4 2" xfId="1086"/>
    <cellStyle name="Normal 5 2 2 4 2 2" xfId="1593"/>
    <cellStyle name="Normal 5 2 2 4 2 2 2" xfId="4951"/>
    <cellStyle name="Normal 5 2 2 4 2 2 2 2" xfId="9935"/>
    <cellStyle name="Normal 5 2 2 4 2 2 3" xfId="6680"/>
    <cellStyle name="Normal 5 2 2 4 2 2 3 2" xfId="11622"/>
    <cellStyle name="Normal 5 2 2 4 2 2 4" xfId="8188"/>
    <cellStyle name="Normal 5 2 2 4 2 2 5" xfId="3226"/>
    <cellStyle name="Normal 5 2 2 4 2 3" xfId="4508"/>
    <cellStyle name="Normal 5 2 2 4 2 3 2" xfId="9493"/>
    <cellStyle name="Normal 5 2 2 4 2 4" xfId="6248"/>
    <cellStyle name="Normal 5 2 2 4 2 4 2" xfId="11190"/>
    <cellStyle name="Normal 5 2 2 4 2 5" xfId="7756"/>
    <cellStyle name="Normal 5 2 2 4 2 6" xfId="2794"/>
    <cellStyle name="Normal 5 2 2 4 3" xfId="1592"/>
    <cellStyle name="Normal 5 2 2 4 3 2" xfId="4950"/>
    <cellStyle name="Normal 5 2 2 4 3 2 2" xfId="9934"/>
    <cellStyle name="Normal 5 2 2 4 3 3" xfId="6679"/>
    <cellStyle name="Normal 5 2 2 4 3 3 2" xfId="11621"/>
    <cellStyle name="Normal 5 2 2 4 3 4" xfId="8187"/>
    <cellStyle name="Normal 5 2 2 4 3 5" xfId="3225"/>
    <cellStyle name="Normal 5 2 2 4 4" xfId="4039"/>
    <cellStyle name="Normal 5 2 2 4 4 2" xfId="9111"/>
    <cellStyle name="Normal 5 2 2 4 5" xfId="5796"/>
    <cellStyle name="Normal 5 2 2 4 5 2" xfId="10738"/>
    <cellStyle name="Normal 5 2 2 4 6" xfId="7304"/>
    <cellStyle name="Normal 5 2 2 4 7" xfId="2342"/>
    <cellStyle name="Normal 5 2 2 5" xfId="733"/>
    <cellStyle name="Normal 5 2 2 5 2" xfId="1199"/>
    <cellStyle name="Normal 5 2 2 5 2 2" xfId="1595"/>
    <cellStyle name="Normal 5 2 2 5 2 2 2" xfId="4953"/>
    <cellStyle name="Normal 5 2 2 5 2 2 2 2" xfId="9937"/>
    <cellStyle name="Normal 5 2 2 5 2 2 3" xfId="6682"/>
    <cellStyle name="Normal 5 2 2 5 2 2 3 2" xfId="11624"/>
    <cellStyle name="Normal 5 2 2 5 2 2 4" xfId="8190"/>
    <cellStyle name="Normal 5 2 2 5 2 2 5" xfId="3228"/>
    <cellStyle name="Normal 5 2 2 5 2 3" xfId="4567"/>
    <cellStyle name="Normal 5 2 2 5 2 3 2" xfId="9551"/>
    <cellStyle name="Normal 5 2 2 5 2 4" xfId="6298"/>
    <cellStyle name="Normal 5 2 2 5 2 4 2" xfId="11240"/>
    <cellStyle name="Normal 5 2 2 5 2 5" xfId="7806"/>
    <cellStyle name="Normal 5 2 2 5 2 6" xfId="2844"/>
    <cellStyle name="Normal 5 2 2 5 3" xfId="1594"/>
    <cellStyle name="Normal 5 2 2 5 3 2" xfId="4952"/>
    <cellStyle name="Normal 5 2 2 5 3 2 2" xfId="9936"/>
    <cellStyle name="Normal 5 2 2 5 3 3" xfId="6681"/>
    <cellStyle name="Normal 5 2 2 5 3 3 2" xfId="11623"/>
    <cellStyle name="Normal 5 2 2 5 3 4" xfId="8189"/>
    <cellStyle name="Normal 5 2 2 5 3 5" xfId="3227"/>
    <cellStyle name="Normal 5 2 2 5 4" xfId="4184"/>
    <cellStyle name="Normal 5 2 2 5 4 2" xfId="9170"/>
    <cellStyle name="Normal 5 2 2 5 5" xfId="5931"/>
    <cellStyle name="Normal 5 2 2 5 5 2" xfId="10873"/>
    <cellStyle name="Normal 5 2 2 5 6" xfId="7439"/>
    <cellStyle name="Normal 5 2 2 5 7" xfId="2477"/>
    <cellStyle name="Normal 5 2 2 6" xfId="400"/>
    <cellStyle name="Normal 5 2 2 6 2" xfId="1028"/>
    <cellStyle name="Normal 5 2 2 6 2 2" xfId="1597"/>
    <cellStyle name="Normal 5 2 2 6 2 2 2" xfId="4955"/>
    <cellStyle name="Normal 5 2 2 6 2 2 2 2" xfId="9939"/>
    <cellStyle name="Normal 5 2 2 6 2 2 3" xfId="6684"/>
    <cellStyle name="Normal 5 2 2 6 2 2 3 2" xfId="11626"/>
    <cellStyle name="Normal 5 2 2 6 2 2 4" xfId="8192"/>
    <cellStyle name="Normal 5 2 2 6 2 2 5" xfId="3230"/>
    <cellStyle name="Normal 5 2 2 6 2 3" xfId="4462"/>
    <cellStyle name="Normal 5 2 2 6 2 3 2" xfId="9447"/>
    <cellStyle name="Normal 5 2 2 6 2 4" xfId="6204"/>
    <cellStyle name="Normal 5 2 2 6 2 4 2" xfId="11146"/>
    <cellStyle name="Normal 5 2 2 6 2 5" xfId="7712"/>
    <cellStyle name="Normal 5 2 2 6 2 6" xfId="2750"/>
    <cellStyle name="Normal 5 2 2 6 3" xfId="1596"/>
    <cellStyle name="Normal 5 2 2 6 3 2" xfId="4954"/>
    <cellStyle name="Normal 5 2 2 6 3 2 2" xfId="9938"/>
    <cellStyle name="Normal 5 2 2 6 3 3" xfId="6683"/>
    <cellStyle name="Normal 5 2 2 6 3 3 2" xfId="11625"/>
    <cellStyle name="Normal 5 2 2 6 3 4" xfId="8191"/>
    <cellStyle name="Normal 5 2 2 6 3 5" xfId="3229"/>
    <cellStyle name="Normal 5 2 2 6 4" xfId="3979"/>
    <cellStyle name="Normal 5 2 2 6 4 2" xfId="9059"/>
    <cellStyle name="Normal 5 2 2 6 5" xfId="5747"/>
    <cellStyle name="Normal 5 2 2 6 5 2" xfId="10689"/>
    <cellStyle name="Normal 5 2 2 6 6" xfId="7255"/>
    <cellStyle name="Normal 5 2 2 6 7" xfId="2293"/>
    <cellStyle name="Normal 5 2 2 7" xfId="882"/>
    <cellStyle name="Normal 5 2 2 7 2" xfId="1598"/>
    <cellStyle name="Normal 5 2 2 7 2 2" xfId="4956"/>
    <cellStyle name="Normal 5 2 2 7 2 2 2" xfId="9940"/>
    <cellStyle name="Normal 5 2 2 7 2 3" xfId="6685"/>
    <cellStyle name="Normal 5 2 2 7 2 3 2" xfId="11627"/>
    <cellStyle name="Normal 5 2 2 7 2 4" xfId="8193"/>
    <cellStyle name="Normal 5 2 2 7 2 5" xfId="3231"/>
    <cellStyle name="Normal 5 2 2 7 3" xfId="4324"/>
    <cellStyle name="Normal 5 2 2 7 3 2" xfId="9310"/>
    <cellStyle name="Normal 5 2 2 7 4" xfId="6069"/>
    <cellStyle name="Normal 5 2 2 7 4 2" xfId="11011"/>
    <cellStyle name="Normal 5 2 2 7 5" xfId="7577"/>
    <cellStyle name="Normal 5 2 2 7 6" xfId="2615"/>
    <cellStyle name="Normal 5 2 2 8" xfId="1349"/>
    <cellStyle name="Normal 5 2 2 8 2" xfId="4707"/>
    <cellStyle name="Normal 5 2 2 8 2 2" xfId="9691"/>
    <cellStyle name="Normal 5 2 2 8 3" xfId="6436"/>
    <cellStyle name="Normal 5 2 2 8 3 2" xfId="11378"/>
    <cellStyle name="Normal 5 2 2 8 4" xfId="7944"/>
    <cellStyle name="Normal 5 2 2 8 5" xfId="2982"/>
    <cellStyle name="Normal 5 2 2 9" xfId="293"/>
    <cellStyle name="Normal 5 2 2 9 2" xfId="3925"/>
    <cellStyle name="Normal 5 2 2 9 2 2" xfId="9012"/>
    <cellStyle name="Normal 5 2 2 9 3" xfId="5703"/>
    <cellStyle name="Normal 5 2 2 9 3 2" xfId="10645"/>
    <cellStyle name="Normal 5 2 2 9 4" xfId="7211"/>
    <cellStyle name="Normal 5 2 2 9 5" xfId="2248"/>
    <cellStyle name="Normal 5 2 3" xfId="156"/>
    <cellStyle name="Normal 5 2 3 10" xfId="2195"/>
    <cellStyle name="Normal 5 2 3 10 2" xfId="5474"/>
    <cellStyle name="Normal 5 2 3 10 2 2" xfId="10450"/>
    <cellStyle name="Normal 5 2 3 10 3" xfId="8684"/>
    <cellStyle name="Normal 5 2 3 10 4" xfId="12138"/>
    <cellStyle name="Normal 5 2 3 11" xfId="3723"/>
    <cellStyle name="Normal 5 2 3 11 2" xfId="8821"/>
    <cellStyle name="Normal 5 2 3 11 3" xfId="12130"/>
    <cellStyle name="Normal 5 2 3 12" xfId="3892"/>
    <cellStyle name="Normal 5 2 3 12 2" xfId="8983"/>
    <cellStyle name="Normal 5 2 3 13" xfId="5677"/>
    <cellStyle name="Normal 5 2 3 13 2" xfId="10619"/>
    <cellStyle name="Normal 5 2 3 14" xfId="7185"/>
    <cellStyle name="Normal 5 2 3 15" xfId="2146"/>
    <cellStyle name="Normal 5 2 3 16" xfId="216"/>
    <cellStyle name="Normal 5 2 3 2" xfId="609"/>
    <cellStyle name="Normal 5 2 3 2 10" xfId="2389"/>
    <cellStyle name="Normal 5 2 3 2 2" xfId="780"/>
    <cellStyle name="Normal 5 2 3 2 2 2" xfId="1246"/>
    <cellStyle name="Normal 5 2 3 2 2 2 2" xfId="1601"/>
    <cellStyle name="Normal 5 2 3 2 2 2 2 2" xfId="4959"/>
    <cellStyle name="Normal 5 2 3 2 2 2 2 2 2" xfId="9943"/>
    <cellStyle name="Normal 5 2 3 2 2 2 2 3" xfId="6688"/>
    <cellStyle name="Normal 5 2 3 2 2 2 2 3 2" xfId="11630"/>
    <cellStyle name="Normal 5 2 3 2 2 2 2 4" xfId="8196"/>
    <cellStyle name="Normal 5 2 3 2 2 2 2 5" xfId="3234"/>
    <cellStyle name="Normal 5 2 3 2 2 2 3" xfId="4614"/>
    <cellStyle name="Normal 5 2 3 2 2 2 3 2" xfId="9598"/>
    <cellStyle name="Normal 5 2 3 2 2 2 4" xfId="6345"/>
    <cellStyle name="Normal 5 2 3 2 2 2 4 2" xfId="11287"/>
    <cellStyle name="Normal 5 2 3 2 2 2 5" xfId="7853"/>
    <cellStyle name="Normal 5 2 3 2 2 2 6" xfId="2891"/>
    <cellStyle name="Normal 5 2 3 2 2 3" xfId="1600"/>
    <cellStyle name="Normal 5 2 3 2 2 3 2" xfId="4958"/>
    <cellStyle name="Normal 5 2 3 2 2 3 2 2" xfId="9942"/>
    <cellStyle name="Normal 5 2 3 2 2 3 3" xfId="6687"/>
    <cellStyle name="Normal 5 2 3 2 2 3 3 2" xfId="11629"/>
    <cellStyle name="Normal 5 2 3 2 2 3 4" xfId="8195"/>
    <cellStyle name="Normal 5 2 3 2 2 3 5" xfId="3233"/>
    <cellStyle name="Normal 5 2 3 2 2 4" xfId="4231"/>
    <cellStyle name="Normal 5 2 3 2 2 4 2" xfId="9217"/>
    <cellStyle name="Normal 5 2 3 2 2 5" xfId="5978"/>
    <cellStyle name="Normal 5 2 3 2 2 5 2" xfId="10920"/>
    <cellStyle name="Normal 5 2 3 2 2 6" xfId="7486"/>
    <cellStyle name="Normal 5 2 3 2 2 7" xfId="2524"/>
    <cellStyle name="Normal 5 2 3 2 3" xfId="933"/>
    <cellStyle name="Normal 5 2 3 2 3 2" xfId="1602"/>
    <cellStyle name="Normal 5 2 3 2 3 2 2" xfId="4960"/>
    <cellStyle name="Normal 5 2 3 2 3 2 2 2" xfId="9944"/>
    <cellStyle name="Normal 5 2 3 2 3 2 3" xfId="6689"/>
    <cellStyle name="Normal 5 2 3 2 3 2 3 2" xfId="11631"/>
    <cellStyle name="Normal 5 2 3 2 3 2 4" xfId="8197"/>
    <cellStyle name="Normal 5 2 3 2 3 2 5" xfId="3235"/>
    <cellStyle name="Normal 5 2 3 2 3 3" xfId="4373"/>
    <cellStyle name="Normal 5 2 3 2 3 3 2" xfId="9358"/>
    <cellStyle name="Normal 5 2 3 2 3 4" xfId="6116"/>
    <cellStyle name="Normal 5 2 3 2 3 4 2" xfId="11058"/>
    <cellStyle name="Normal 5 2 3 2 3 5" xfId="7624"/>
    <cellStyle name="Normal 5 2 3 2 3 6" xfId="2662"/>
    <cellStyle name="Normal 5 2 3 2 4" xfId="1599"/>
    <cellStyle name="Normal 5 2 3 2 4 2" xfId="4957"/>
    <cellStyle name="Normal 5 2 3 2 4 2 2" xfId="9941"/>
    <cellStyle name="Normal 5 2 3 2 4 3" xfId="6686"/>
    <cellStyle name="Normal 5 2 3 2 4 3 2" xfId="11628"/>
    <cellStyle name="Normal 5 2 3 2 4 4" xfId="8194"/>
    <cellStyle name="Normal 5 2 3 2 4 5" xfId="3232"/>
    <cellStyle name="Normal 5 2 3 2 5" xfId="3770"/>
    <cellStyle name="Normal 5 2 3 2 5 2" xfId="5540"/>
    <cellStyle name="Normal 5 2 3 2 5 2 2" xfId="10502"/>
    <cellStyle name="Normal 5 2 3 2 5 3" xfId="8731"/>
    <cellStyle name="Normal 5 2 3 2 5 4" xfId="12322"/>
    <cellStyle name="Normal 5 2 3 2 6" xfId="4093"/>
    <cellStyle name="Normal 5 2 3 2 6 2" xfId="8867"/>
    <cellStyle name="Normal 5 2 3 2 6 3" xfId="12098"/>
    <cellStyle name="Normal 5 2 3 2 7" xfId="5541"/>
    <cellStyle name="Normal 5 2 3 2 7 2" xfId="10503"/>
    <cellStyle name="Normal 5 2 3 2 8" xfId="5843"/>
    <cellStyle name="Normal 5 2 3 2 8 2" xfId="10785"/>
    <cellStyle name="Normal 5 2 3 2 9" xfId="7351"/>
    <cellStyle name="Normal 5 2 3 3" xfId="683"/>
    <cellStyle name="Normal 5 2 3 3 10" xfId="2432"/>
    <cellStyle name="Normal 5 2 3 3 2" xfId="824"/>
    <cellStyle name="Normal 5 2 3 3 2 2" xfId="1289"/>
    <cellStyle name="Normal 5 2 3 3 2 2 2" xfId="1605"/>
    <cellStyle name="Normal 5 2 3 3 2 2 2 2" xfId="4963"/>
    <cellStyle name="Normal 5 2 3 3 2 2 2 2 2" xfId="9947"/>
    <cellStyle name="Normal 5 2 3 3 2 2 2 3" xfId="6692"/>
    <cellStyle name="Normal 5 2 3 3 2 2 2 3 2" xfId="11634"/>
    <cellStyle name="Normal 5 2 3 3 2 2 2 4" xfId="8200"/>
    <cellStyle name="Normal 5 2 3 3 2 2 2 5" xfId="3238"/>
    <cellStyle name="Normal 5 2 3 3 2 2 3" xfId="4657"/>
    <cellStyle name="Normal 5 2 3 3 2 2 3 2" xfId="9641"/>
    <cellStyle name="Normal 5 2 3 3 2 2 4" xfId="6388"/>
    <cellStyle name="Normal 5 2 3 3 2 2 4 2" xfId="11330"/>
    <cellStyle name="Normal 5 2 3 3 2 2 5" xfId="7896"/>
    <cellStyle name="Normal 5 2 3 3 2 2 6" xfId="2934"/>
    <cellStyle name="Normal 5 2 3 3 2 3" xfId="1604"/>
    <cellStyle name="Normal 5 2 3 3 2 3 2" xfId="4962"/>
    <cellStyle name="Normal 5 2 3 3 2 3 2 2" xfId="9946"/>
    <cellStyle name="Normal 5 2 3 3 2 3 3" xfId="6691"/>
    <cellStyle name="Normal 5 2 3 3 2 3 3 2" xfId="11633"/>
    <cellStyle name="Normal 5 2 3 3 2 3 4" xfId="8199"/>
    <cellStyle name="Normal 5 2 3 3 2 3 5" xfId="3237"/>
    <cellStyle name="Normal 5 2 3 3 2 4" xfId="4274"/>
    <cellStyle name="Normal 5 2 3 3 2 4 2" xfId="9260"/>
    <cellStyle name="Normal 5 2 3 3 2 5" xfId="6021"/>
    <cellStyle name="Normal 5 2 3 3 2 5 2" xfId="10963"/>
    <cellStyle name="Normal 5 2 3 3 2 6" xfId="7529"/>
    <cellStyle name="Normal 5 2 3 3 2 7" xfId="2567"/>
    <cellStyle name="Normal 5 2 3 3 3" xfId="977"/>
    <cellStyle name="Normal 5 2 3 3 3 2" xfId="1606"/>
    <cellStyle name="Normal 5 2 3 3 3 2 2" xfId="4964"/>
    <cellStyle name="Normal 5 2 3 3 3 2 2 2" xfId="9948"/>
    <cellStyle name="Normal 5 2 3 3 3 2 3" xfId="6693"/>
    <cellStyle name="Normal 5 2 3 3 3 2 3 2" xfId="11635"/>
    <cellStyle name="Normal 5 2 3 3 3 2 4" xfId="8201"/>
    <cellStyle name="Normal 5 2 3 3 3 2 5" xfId="3239"/>
    <cellStyle name="Normal 5 2 3 3 3 3" xfId="4416"/>
    <cellStyle name="Normal 5 2 3 3 3 3 2" xfId="9401"/>
    <cellStyle name="Normal 5 2 3 3 3 4" xfId="6159"/>
    <cellStyle name="Normal 5 2 3 3 3 4 2" xfId="11101"/>
    <cellStyle name="Normal 5 2 3 3 3 5" xfId="7667"/>
    <cellStyle name="Normal 5 2 3 3 3 6" xfId="2705"/>
    <cellStyle name="Normal 5 2 3 3 4" xfId="1603"/>
    <cellStyle name="Normal 5 2 3 3 4 2" xfId="4961"/>
    <cellStyle name="Normal 5 2 3 3 4 2 2" xfId="9945"/>
    <cellStyle name="Normal 5 2 3 3 4 3" xfId="6690"/>
    <cellStyle name="Normal 5 2 3 3 4 3 2" xfId="11632"/>
    <cellStyle name="Normal 5 2 3 3 4 4" xfId="8198"/>
    <cellStyle name="Normal 5 2 3 3 4 5" xfId="3236"/>
    <cellStyle name="Normal 5 2 3 3 5" xfId="3814"/>
    <cellStyle name="Normal 5 2 3 3 5 2" xfId="5461"/>
    <cellStyle name="Normal 5 2 3 3 5 2 2" xfId="10438"/>
    <cellStyle name="Normal 5 2 3 3 5 3" xfId="8774"/>
    <cellStyle name="Normal 5 2 3 3 5 4" xfId="12205"/>
    <cellStyle name="Normal 5 2 3 3 6" xfId="4139"/>
    <cellStyle name="Normal 5 2 3 3 6 2" xfId="8910"/>
    <cellStyle name="Normal 5 2 3 3 6 3" xfId="12339"/>
    <cellStyle name="Normal 5 2 3 3 7" xfId="5587"/>
    <cellStyle name="Normal 5 2 3 3 7 2" xfId="10541"/>
    <cellStyle name="Normal 5 2 3 3 8" xfId="5886"/>
    <cellStyle name="Normal 5 2 3 3 8 2" xfId="10828"/>
    <cellStyle name="Normal 5 2 3 3 9" xfId="7394"/>
    <cellStyle name="Normal 5 2 3 4" xfId="517"/>
    <cellStyle name="Normal 5 2 3 4 2" xfId="1087"/>
    <cellStyle name="Normal 5 2 3 4 2 2" xfId="1608"/>
    <cellStyle name="Normal 5 2 3 4 2 2 2" xfId="4966"/>
    <cellStyle name="Normal 5 2 3 4 2 2 2 2" xfId="9950"/>
    <cellStyle name="Normal 5 2 3 4 2 2 3" xfId="6695"/>
    <cellStyle name="Normal 5 2 3 4 2 2 3 2" xfId="11637"/>
    <cellStyle name="Normal 5 2 3 4 2 2 4" xfId="8203"/>
    <cellStyle name="Normal 5 2 3 4 2 2 5" xfId="3241"/>
    <cellStyle name="Normal 5 2 3 4 2 3" xfId="4509"/>
    <cellStyle name="Normal 5 2 3 4 2 3 2" xfId="9494"/>
    <cellStyle name="Normal 5 2 3 4 2 4" xfId="6249"/>
    <cellStyle name="Normal 5 2 3 4 2 4 2" xfId="11191"/>
    <cellStyle name="Normal 5 2 3 4 2 5" xfId="7757"/>
    <cellStyle name="Normal 5 2 3 4 2 6" xfId="2795"/>
    <cellStyle name="Normal 5 2 3 4 3" xfId="1607"/>
    <cellStyle name="Normal 5 2 3 4 3 2" xfId="4965"/>
    <cellStyle name="Normal 5 2 3 4 3 2 2" xfId="9949"/>
    <cellStyle name="Normal 5 2 3 4 3 3" xfId="6694"/>
    <cellStyle name="Normal 5 2 3 4 3 3 2" xfId="11636"/>
    <cellStyle name="Normal 5 2 3 4 3 4" xfId="8202"/>
    <cellStyle name="Normal 5 2 3 4 3 5" xfId="3240"/>
    <cellStyle name="Normal 5 2 3 4 4" xfId="4040"/>
    <cellStyle name="Normal 5 2 3 4 4 2" xfId="9112"/>
    <cellStyle name="Normal 5 2 3 4 5" xfId="5797"/>
    <cellStyle name="Normal 5 2 3 4 5 2" xfId="10739"/>
    <cellStyle name="Normal 5 2 3 4 6" xfId="7305"/>
    <cellStyle name="Normal 5 2 3 4 7" xfId="2343"/>
    <cellStyle name="Normal 5 2 3 5" xfId="734"/>
    <cellStyle name="Normal 5 2 3 5 2" xfId="1200"/>
    <cellStyle name="Normal 5 2 3 5 2 2" xfId="1610"/>
    <cellStyle name="Normal 5 2 3 5 2 2 2" xfId="4968"/>
    <cellStyle name="Normal 5 2 3 5 2 2 2 2" xfId="9952"/>
    <cellStyle name="Normal 5 2 3 5 2 2 3" xfId="6697"/>
    <cellStyle name="Normal 5 2 3 5 2 2 3 2" xfId="11639"/>
    <cellStyle name="Normal 5 2 3 5 2 2 4" xfId="8205"/>
    <cellStyle name="Normal 5 2 3 5 2 2 5" xfId="3243"/>
    <cellStyle name="Normal 5 2 3 5 2 3" xfId="4568"/>
    <cellStyle name="Normal 5 2 3 5 2 3 2" xfId="9552"/>
    <cellStyle name="Normal 5 2 3 5 2 4" xfId="6299"/>
    <cellStyle name="Normal 5 2 3 5 2 4 2" xfId="11241"/>
    <cellStyle name="Normal 5 2 3 5 2 5" xfId="7807"/>
    <cellStyle name="Normal 5 2 3 5 2 6" xfId="2845"/>
    <cellStyle name="Normal 5 2 3 5 3" xfId="1609"/>
    <cellStyle name="Normal 5 2 3 5 3 2" xfId="4967"/>
    <cellStyle name="Normal 5 2 3 5 3 2 2" xfId="9951"/>
    <cellStyle name="Normal 5 2 3 5 3 3" xfId="6696"/>
    <cellStyle name="Normal 5 2 3 5 3 3 2" xfId="11638"/>
    <cellStyle name="Normal 5 2 3 5 3 4" xfId="8204"/>
    <cellStyle name="Normal 5 2 3 5 3 5" xfId="3242"/>
    <cellStyle name="Normal 5 2 3 5 4" xfId="4185"/>
    <cellStyle name="Normal 5 2 3 5 4 2" xfId="9171"/>
    <cellStyle name="Normal 5 2 3 5 5" xfId="5932"/>
    <cellStyle name="Normal 5 2 3 5 5 2" xfId="10874"/>
    <cellStyle name="Normal 5 2 3 5 6" xfId="7440"/>
    <cellStyle name="Normal 5 2 3 5 7" xfId="2478"/>
    <cellStyle name="Normal 5 2 3 6" xfId="401"/>
    <cellStyle name="Normal 5 2 3 6 2" xfId="1029"/>
    <cellStyle name="Normal 5 2 3 6 2 2" xfId="1612"/>
    <cellStyle name="Normal 5 2 3 6 2 2 2" xfId="4970"/>
    <cellStyle name="Normal 5 2 3 6 2 2 2 2" xfId="9954"/>
    <cellStyle name="Normal 5 2 3 6 2 2 3" xfId="6699"/>
    <cellStyle name="Normal 5 2 3 6 2 2 3 2" xfId="11641"/>
    <cellStyle name="Normal 5 2 3 6 2 2 4" xfId="8207"/>
    <cellStyle name="Normal 5 2 3 6 2 2 5" xfId="3245"/>
    <cellStyle name="Normal 5 2 3 6 2 3" xfId="4463"/>
    <cellStyle name="Normal 5 2 3 6 2 3 2" xfId="9448"/>
    <cellStyle name="Normal 5 2 3 6 2 4" xfId="6205"/>
    <cellStyle name="Normal 5 2 3 6 2 4 2" xfId="11147"/>
    <cellStyle name="Normal 5 2 3 6 2 5" xfId="7713"/>
    <cellStyle name="Normal 5 2 3 6 2 6" xfId="2751"/>
    <cellStyle name="Normal 5 2 3 6 3" xfId="1611"/>
    <cellStyle name="Normal 5 2 3 6 3 2" xfId="4969"/>
    <cellStyle name="Normal 5 2 3 6 3 2 2" xfId="9953"/>
    <cellStyle name="Normal 5 2 3 6 3 3" xfId="6698"/>
    <cellStyle name="Normal 5 2 3 6 3 3 2" xfId="11640"/>
    <cellStyle name="Normal 5 2 3 6 3 4" xfId="8206"/>
    <cellStyle name="Normal 5 2 3 6 3 5" xfId="3244"/>
    <cellStyle name="Normal 5 2 3 6 4" xfId="3980"/>
    <cellStyle name="Normal 5 2 3 6 4 2" xfId="9060"/>
    <cellStyle name="Normal 5 2 3 6 5" xfId="5748"/>
    <cellStyle name="Normal 5 2 3 6 5 2" xfId="10690"/>
    <cellStyle name="Normal 5 2 3 6 6" xfId="7256"/>
    <cellStyle name="Normal 5 2 3 6 7" xfId="2294"/>
    <cellStyle name="Normal 5 2 3 7" xfId="883"/>
    <cellStyle name="Normal 5 2 3 7 2" xfId="1613"/>
    <cellStyle name="Normal 5 2 3 7 2 2" xfId="4971"/>
    <cellStyle name="Normal 5 2 3 7 2 2 2" xfId="9955"/>
    <cellStyle name="Normal 5 2 3 7 2 3" xfId="6700"/>
    <cellStyle name="Normal 5 2 3 7 2 3 2" xfId="11642"/>
    <cellStyle name="Normal 5 2 3 7 2 4" xfId="8208"/>
    <cellStyle name="Normal 5 2 3 7 2 5" xfId="3246"/>
    <cellStyle name="Normal 5 2 3 7 3" xfId="4325"/>
    <cellStyle name="Normal 5 2 3 7 3 2" xfId="9311"/>
    <cellStyle name="Normal 5 2 3 7 4" xfId="6070"/>
    <cellStyle name="Normal 5 2 3 7 4 2" xfId="11012"/>
    <cellStyle name="Normal 5 2 3 7 5" xfId="7578"/>
    <cellStyle name="Normal 5 2 3 7 6" xfId="2616"/>
    <cellStyle name="Normal 5 2 3 8" xfId="1350"/>
    <cellStyle name="Normal 5 2 3 8 2" xfId="4708"/>
    <cellStyle name="Normal 5 2 3 8 2 2" xfId="9692"/>
    <cellStyle name="Normal 5 2 3 8 3" xfId="6437"/>
    <cellStyle name="Normal 5 2 3 8 3 2" xfId="11379"/>
    <cellStyle name="Normal 5 2 3 8 4" xfId="7945"/>
    <cellStyle name="Normal 5 2 3 8 5" xfId="2983"/>
    <cellStyle name="Normal 5 2 3 9" xfId="294"/>
    <cellStyle name="Normal 5 2 3 9 2" xfId="3926"/>
    <cellStyle name="Normal 5 2 3 9 2 2" xfId="9013"/>
    <cellStyle name="Normal 5 2 3 9 3" xfId="5704"/>
    <cellStyle name="Normal 5 2 3 9 3 2" xfId="10646"/>
    <cellStyle name="Normal 5 2 3 9 4" xfId="7212"/>
    <cellStyle name="Normal 5 2 3 9 5" xfId="2249"/>
    <cellStyle name="Normal 5 2 4" xfId="607"/>
    <cellStyle name="Normal 5 2 4 10" xfId="2387"/>
    <cellStyle name="Normal 5 2 4 2" xfId="778"/>
    <cellStyle name="Normal 5 2 4 2 2" xfId="1244"/>
    <cellStyle name="Normal 5 2 4 2 2 2" xfId="1616"/>
    <cellStyle name="Normal 5 2 4 2 2 2 2" xfId="4974"/>
    <cellStyle name="Normal 5 2 4 2 2 2 2 2" xfId="9958"/>
    <cellStyle name="Normal 5 2 4 2 2 2 3" xfId="6703"/>
    <cellStyle name="Normal 5 2 4 2 2 2 3 2" xfId="11645"/>
    <cellStyle name="Normal 5 2 4 2 2 2 4" xfId="8211"/>
    <cellStyle name="Normal 5 2 4 2 2 2 5" xfId="3249"/>
    <cellStyle name="Normal 5 2 4 2 2 3" xfId="4612"/>
    <cellStyle name="Normal 5 2 4 2 2 3 2" xfId="9596"/>
    <cellStyle name="Normal 5 2 4 2 2 4" xfId="6343"/>
    <cellStyle name="Normal 5 2 4 2 2 4 2" xfId="11285"/>
    <cellStyle name="Normal 5 2 4 2 2 5" xfId="7851"/>
    <cellStyle name="Normal 5 2 4 2 2 6" xfId="2889"/>
    <cellStyle name="Normal 5 2 4 2 3" xfId="1615"/>
    <cellStyle name="Normal 5 2 4 2 3 2" xfId="4973"/>
    <cellStyle name="Normal 5 2 4 2 3 2 2" xfId="9957"/>
    <cellStyle name="Normal 5 2 4 2 3 3" xfId="6702"/>
    <cellStyle name="Normal 5 2 4 2 3 3 2" xfId="11644"/>
    <cellStyle name="Normal 5 2 4 2 3 4" xfId="8210"/>
    <cellStyle name="Normal 5 2 4 2 3 5" xfId="3248"/>
    <cellStyle name="Normal 5 2 4 2 4" xfId="4229"/>
    <cellStyle name="Normal 5 2 4 2 4 2" xfId="9215"/>
    <cellStyle name="Normal 5 2 4 2 5" xfId="5976"/>
    <cellStyle name="Normal 5 2 4 2 5 2" xfId="10918"/>
    <cellStyle name="Normal 5 2 4 2 6" xfId="7484"/>
    <cellStyle name="Normal 5 2 4 2 7" xfId="2522"/>
    <cellStyle name="Normal 5 2 4 3" xfId="931"/>
    <cellStyle name="Normal 5 2 4 3 2" xfId="1617"/>
    <cellStyle name="Normal 5 2 4 3 2 2" xfId="4975"/>
    <cellStyle name="Normal 5 2 4 3 2 2 2" xfId="9959"/>
    <cellStyle name="Normal 5 2 4 3 2 3" xfId="6704"/>
    <cellStyle name="Normal 5 2 4 3 2 3 2" xfId="11646"/>
    <cellStyle name="Normal 5 2 4 3 2 4" xfId="8212"/>
    <cellStyle name="Normal 5 2 4 3 2 5" xfId="3250"/>
    <cellStyle name="Normal 5 2 4 3 3" xfId="4371"/>
    <cellStyle name="Normal 5 2 4 3 3 2" xfId="9356"/>
    <cellStyle name="Normal 5 2 4 3 4" xfId="6114"/>
    <cellStyle name="Normal 5 2 4 3 4 2" xfId="11056"/>
    <cellStyle name="Normal 5 2 4 3 5" xfId="7622"/>
    <cellStyle name="Normal 5 2 4 3 6" xfId="2660"/>
    <cellStyle name="Normal 5 2 4 4" xfId="1614"/>
    <cellStyle name="Normal 5 2 4 4 2" xfId="4972"/>
    <cellStyle name="Normal 5 2 4 4 2 2" xfId="9956"/>
    <cellStyle name="Normal 5 2 4 4 3" xfId="6701"/>
    <cellStyle name="Normal 5 2 4 4 3 2" xfId="11643"/>
    <cellStyle name="Normal 5 2 4 4 4" xfId="8209"/>
    <cellStyle name="Normal 5 2 4 4 5" xfId="3247"/>
    <cellStyle name="Normal 5 2 4 5" xfId="3768"/>
    <cellStyle name="Normal 5 2 4 5 2" xfId="5442"/>
    <cellStyle name="Normal 5 2 4 5 2 2" xfId="10421"/>
    <cellStyle name="Normal 5 2 4 5 3" xfId="8729"/>
    <cellStyle name="Normal 5 2 4 5 4" xfId="12107"/>
    <cellStyle name="Normal 5 2 4 6" xfId="4091"/>
    <cellStyle name="Normal 5 2 4 6 2" xfId="8865"/>
    <cellStyle name="Normal 5 2 4 6 3" xfId="12212"/>
    <cellStyle name="Normal 5 2 4 7" xfId="5536"/>
    <cellStyle name="Normal 5 2 4 7 2" xfId="10499"/>
    <cellStyle name="Normal 5 2 4 8" xfId="5841"/>
    <cellStyle name="Normal 5 2 4 8 2" xfId="10783"/>
    <cellStyle name="Normal 5 2 4 9" xfId="7349"/>
    <cellStyle name="Normal 5 2 5" xfId="681"/>
    <cellStyle name="Normal 5 2 5 10" xfId="2430"/>
    <cellStyle name="Normal 5 2 5 2" xfId="822"/>
    <cellStyle name="Normal 5 2 5 2 2" xfId="1287"/>
    <cellStyle name="Normal 5 2 5 2 2 2" xfId="1620"/>
    <cellStyle name="Normal 5 2 5 2 2 2 2" xfId="4978"/>
    <cellStyle name="Normal 5 2 5 2 2 2 2 2" xfId="9962"/>
    <cellStyle name="Normal 5 2 5 2 2 2 3" xfId="6707"/>
    <cellStyle name="Normal 5 2 5 2 2 2 3 2" xfId="11649"/>
    <cellStyle name="Normal 5 2 5 2 2 2 4" xfId="8215"/>
    <cellStyle name="Normal 5 2 5 2 2 2 5" xfId="3253"/>
    <cellStyle name="Normal 5 2 5 2 2 3" xfId="4655"/>
    <cellStyle name="Normal 5 2 5 2 2 3 2" xfId="9639"/>
    <cellStyle name="Normal 5 2 5 2 2 4" xfId="6386"/>
    <cellStyle name="Normal 5 2 5 2 2 4 2" xfId="11328"/>
    <cellStyle name="Normal 5 2 5 2 2 5" xfId="7894"/>
    <cellStyle name="Normal 5 2 5 2 2 6" xfId="2932"/>
    <cellStyle name="Normal 5 2 5 2 3" xfId="1619"/>
    <cellStyle name="Normal 5 2 5 2 3 2" xfId="4977"/>
    <cellStyle name="Normal 5 2 5 2 3 2 2" xfId="9961"/>
    <cellStyle name="Normal 5 2 5 2 3 3" xfId="6706"/>
    <cellStyle name="Normal 5 2 5 2 3 3 2" xfId="11648"/>
    <cellStyle name="Normal 5 2 5 2 3 4" xfId="8214"/>
    <cellStyle name="Normal 5 2 5 2 3 5" xfId="3252"/>
    <cellStyle name="Normal 5 2 5 2 4" xfId="4272"/>
    <cellStyle name="Normal 5 2 5 2 4 2" xfId="9258"/>
    <cellStyle name="Normal 5 2 5 2 5" xfId="6019"/>
    <cellStyle name="Normal 5 2 5 2 5 2" xfId="10961"/>
    <cellStyle name="Normal 5 2 5 2 6" xfId="7527"/>
    <cellStyle name="Normal 5 2 5 2 7" xfId="2565"/>
    <cellStyle name="Normal 5 2 5 3" xfId="975"/>
    <cellStyle name="Normal 5 2 5 3 2" xfId="1621"/>
    <cellStyle name="Normal 5 2 5 3 2 2" xfId="4979"/>
    <cellStyle name="Normal 5 2 5 3 2 2 2" xfId="9963"/>
    <cellStyle name="Normal 5 2 5 3 2 3" xfId="6708"/>
    <cellStyle name="Normal 5 2 5 3 2 3 2" xfId="11650"/>
    <cellStyle name="Normal 5 2 5 3 2 4" xfId="8216"/>
    <cellStyle name="Normal 5 2 5 3 2 5" xfId="3254"/>
    <cellStyle name="Normal 5 2 5 3 3" xfId="4414"/>
    <cellStyle name="Normal 5 2 5 3 3 2" xfId="9399"/>
    <cellStyle name="Normal 5 2 5 3 4" xfId="6157"/>
    <cellStyle name="Normal 5 2 5 3 4 2" xfId="11099"/>
    <cellStyle name="Normal 5 2 5 3 5" xfId="7665"/>
    <cellStyle name="Normal 5 2 5 3 6" xfId="2703"/>
    <cellStyle name="Normal 5 2 5 4" xfId="1618"/>
    <cellStyle name="Normal 5 2 5 4 2" xfId="4976"/>
    <cellStyle name="Normal 5 2 5 4 2 2" xfId="9960"/>
    <cellStyle name="Normal 5 2 5 4 3" xfId="6705"/>
    <cellStyle name="Normal 5 2 5 4 3 2" xfId="11647"/>
    <cellStyle name="Normal 5 2 5 4 4" xfId="8213"/>
    <cellStyle name="Normal 5 2 5 4 5" xfId="3251"/>
    <cellStyle name="Normal 5 2 5 5" xfId="3812"/>
    <cellStyle name="Normal 5 2 5 5 2" xfId="5550"/>
    <cellStyle name="Normal 5 2 5 5 2 2" xfId="10512"/>
    <cellStyle name="Normal 5 2 5 5 3" xfId="8772"/>
    <cellStyle name="Normal 5 2 5 5 4" xfId="12288"/>
    <cellStyle name="Normal 5 2 5 6" xfId="4137"/>
    <cellStyle name="Normal 5 2 5 6 2" xfId="8908"/>
    <cellStyle name="Normal 5 2 5 6 3" xfId="12136"/>
    <cellStyle name="Normal 5 2 5 7" xfId="5532"/>
    <cellStyle name="Normal 5 2 5 7 2" xfId="10496"/>
    <cellStyle name="Normal 5 2 5 8" xfId="5884"/>
    <cellStyle name="Normal 5 2 5 8 2" xfId="10826"/>
    <cellStyle name="Normal 5 2 5 9" xfId="7392"/>
    <cellStyle name="Normal 5 2 6" xfId="515"/>
    <cellStyle name="Normal 5 2 6 2" xfId="1085"/>
    <cellStyle name="Normal 5 2 6 2 2" xfId="1623"/>
    <cellStyle name="Normal 5 2 6 2 2 2" xfId="4981"/>
    <cellStyle name="Normal 5 2 6 2 2 2 2" xfId="9965"/>
    <cellStyle name="Normal 5 2 6 2 2 3" xfId="6710"/>
    <cellStyle name="Normal 5 2 6 2 2 3 2" xfId="11652"/>
    <cellStyle name="Normal 5 2 6 2 2 4" xfId="8218"/>
    <cellStyle name="Normal 5 2 6 2 2 5" xfId="3256"/>
    <cellStyle name="Normal 5 2 6 2 3" xfId="4507"/>
    <cellStyle name="Normal 5 2 6 2 3 2" xfId="9492"/>
    <cellStyle name="Normal 5 2 6 2 4" xfId="6247"/>
    <cellStyle name="Normal 5 2 6 2 4 2" xfId="11189"/>
    <cellStyle name="Normal 5 2 6 2 5" xfId="7755"/>
    <cellStyle name="Normal 5 2 6 2 6" xfId="2793"/>
    <cellStyle name="Normal 5 2 6 3" xfId="1622"/>
    <cellStyle name="Normal 5 2 6 3 2" xfId="4980"/>
    <cellStyle name="Normal 5 2 6 3 2 2" xfId="9964"/>
    <cellStyle name="Normal 5 2 6 3 3" xfId="6709"/>
    <cellStyle name="Normal 5 2 6 3 3 2" xfId="11651"/>
    <cellStyle name="Normal 5 2 6 3 4" xfId="8217"/>
    <cellStyle name="Normal 5 2 6 3 5" xfId="3255"/>
    <cellStyle name="Normal 5 2 6 4" xfId="4038"/>
    <cellStyle name="Normal 5 2 6 4 2" xfId="9110"/>
    <cellStyle name="Normal 5 2 6 5" xfId="5795"/>
    <cellStyle name="Normal 5 2 6 5 2" xfId="10737"/>
    <cellStyle name="Normal 5 2 6 6" xfId="7303"/>
    <cellStyle name="Normal 5 2 6 7" xfId="2341"/>
    <cellStyle name="Normal 5 2 7" xfId="732"/>
    <cellStyle name="Normal 5 2 7 2" xfId="1198"/>
    <cellStyle name="Normal 5 2 7 2 2" xfId="1625"/>
    <cellStyle name="Normal 5 2 7 2 2 2" xfId="4983"/>
    <cellStyle name="Normal 5 2 7 2 2 2 2" xfId="9967"/>
    <cellStyle name="Normal 5 2 7 2 2 3" xfId="6712"/>
    <cellStyle name="Normal 5 2 7 2 2 3 2" xfId="11654"/>
    <cellStyle name="Normal 5 2 7 2 2 4" xfId="8220"/>
    <cellStyle name="Normal 5 2 7 2 2 5" xfId="3258"/>
    <cellStyle name="Normal 5 2 7 2 3" xfId="4566"/>
    <cellStyle name="Normal 5 2 7 2 3 2" xfId="9550"/>
    <cellStyle name="Normal 5 2 7 2 4" xfId="6297"/>
    <cellStyle name="Normal 5 2 7 2 4 2" xfId="11239"/>
    <cellStyle name="Normal 5 2 7 2 5" xfId="7805"/>
    <cellStyle name="Normal 5 2 7 2 6" xfId="2843"/>
    <cellStyle name="Normal 5 2 7 3" xfId="1624"/>
    <cellStyle name="Normal 5 2 7 3 2" xfId="4982"/>
    <cellStyle name="Normal 5 2 7 3 2 2" xfId="9966"/>
    <cellStyle name="Normal 5 2 7 3 3" xfId="6711"/>
    <cellStyle name="Normal 5 2 7 3 3 2" xfId="11653"/>
    <cellStyle name="Normal 5 2 7 3 4" xfId="8219"/>
    <cellStyle name="Normal 5 2 7 3 5" xfId="3257"/>
    <cellStyle name="Normal 5 2 7 4" xfId="4183"/>
    <cellStyle name="Normal 5 2 7 4 2" xfId="9169"/>
    <cellStyle name="Normal 5 2 7 5" xfId="5930"/>
    <cellStyle name="Normal 5 2 7 5 2" xfId="10872"/>
    <cellStyle name="Normal 5 2 7 6" xfId="7438"/>
    <cellStyle name="Normal 5 2 7 7" xfId="2476"/>
    <cellStyle name="Normal 5 2 8" xfId="399"/>
    <cellStyle name="Normal 5 2 8 2" xfId="1027"/>
    <cellStyle name="Normal 5 2 8 2 2" xfId="1627"/>
    <cellStyle name="Normal 5 2 8 2 2 2" xfId="4985"/>
    <cellStyle name="Normal 5 2 8 2 2 2 2" xfId="9969"/>
    <cellStyle name="Normal 5 2 8 2 2 3" xfId="6714"/>
    <cellStyle name="Normal 5 2 8 2 2 3 2" xfId="11656"/>
    <cellStyle name="Normal 5 2 8 2 2 4" xfId="8222"/>
    <cellStyle name="Normal 5 2 8 2 2 5" xfId="3260"/>
    <cellStyle name="Normal 5 2 8 2 3" xfId="4461"/>
    <cellStyle name="Normal 5 2 8 2 3 2" xfId="9446"/>
    <cellStyle name="Normal 5 2 8 2 4" xfId="6203"/>
    <cellStyle name="Normal 5 2 8 2 4 2" xfId="11145"/>
    <cellStyle name="Normal 5 2 8 2 5" xfId="7711"/>
    <cellStyle name="Normal 5 2 8 2 6" xfId="2749"/>
    <cellStyle name="Normal 5 2 8 3" xfId="1626"/>
    <cellStyle name="Normal 5 2 8 3 2" xfId="4984"/>
    <cellStyle name="Normal 5 2 8 3 2 2" xfId="9968"/>
    <cellStyle name="Normal 5 2 8 3 3" xfId="6713"/>
    <cellStyle name="Normal 5 2 8 3 3 2" xfId="11655"/>
    <cellStyle name="Normal 5 2 8 3 4" xfId="8221"/>
    <cellStyle name="Normal 5 2 8 3 5" xfId="3259"/>
    <cellStyle name="Normal 5 2 8 4" xfId="3978"/>
    <cellStyle name="Normal 5 2 8 4 2" xfId="9058"/>
    <cellStyle name="Normal 5 2 8 5" xfId="5746"/>
    <cellStyle name="Normal 5 2 8 5 2" xfId="10688"/>
    <cellStyle name="Normal 5 2 8 6" xfId="7254"/>
    <cellStyle name="Normal 5 2 8 7" xfId="2292"/>
    <cellStyle name="Normal 5 2 9" xfId="881"/>
    <cellStyle name="Normal 5 2 9 2" xfId="1628"/>
    <cellStyle name="Normal 5 2 9 2 2" xfId="4986"/>
    <cellStyle name="Normal 5 2 9 2 2 2" xfId="9970"/>
    <cellStyle name="Normal 5 2 9 2 3" xfId="6715"/>
    <cellStyle name="Normal 5 2 9 2 3 2" xfId="11657"/>
    <cellStyle name="Normal 5 2 9 2 4" xfId="8223"/>
    <cellStyle name="Normal 5 2 9 2 5" xfId="3261"/>
    <cellStyle name="Normal 5 2 9 3" xfId="4323"/>
    <cellStyle name="Normal 5 2 9 3 2" xfId="9309"/>
    <cellStyle name="Normal 5 2 9 4" xfId="6068"/>
    <cellStyle name="Normal 5 2 9 4 2" xfId="11010"/>
    <cellStyle name="Normal 5 2 9 5" xfId="7576"/>
    <cellStyle name="Normal 5 2 9 6" xfId="2614"/>
    <cellStyle name="Normal 5 20" xfId="184"/>
    <cellStyle name="Normal 5 3" xfId="157"/>
    <cellStyle name="Normal 5 3 10" xfId="2177"/>
    <cellStyle name="Normal 5 3 10 2" xfId="5519"/>
    <cellStyle name="Normal 5 3 10 2 2" xfId="10485"/>
    <cellStyle name="Normal 5 3 10 3" xfId="8685"/>
    <cellStyle name="Normal 5 3 10 4" xfId="12210"/>
    <cellStyle name="Normal 5 3 11" xfId="3724"/>
    <cellStyle name="Normal 5 3 11 2" xfId="8822"/>
    <cellStyle name="Normal 5 3 11 3" xfId="12272"/>
    <cellStyle name="Normal 5 3 12" xfId="3870"/>
    <cellStyle name="Normal 5 3 12 2" xfId="8962"/>
    <cellStyle name="Normal 5 3 13" xfId="5659"/>
    <cellStyle name="Normal 5 3 13 2" xfId="10601"/>
    <cellStyle name="Normal 5 3 14" xfId="7167"/>
    <cellStyle name="Normal 5 3 15" xfId="2147"/>
    <cellStyle name="Normal 5 3 16" xfId="198"/>
    <cellStyle name="Normal 5 3 2" xfId="610"/>
    <cellStyle name="Normal 5 3 2 10" xfId="2390"/>
    <cellStyle name="Normal 5 3 2 2" xfId="781"/>
    <cellStyle name="Normal 5 3 2 2 2" xfId="1247"/>
    <cellStyle name="Normal 5 3 2 2 2 2" xfId="1631"/>
    <cellStyle name="Normal 5 3 2 2 2 2 2" xfId="4989"/>
    <cellStyle name="Normal 5 3 2 2 2 2 2 2" xfId="9973"/>
    <cellStyle name="Normal 5 3 2 2 2 2 3" xfId="6718"/>
    <cellStyle name="Normal 5 3 2 2 2 2 3 2" xfId="11660"/>
    <cellStyle name="Normal 5 3 2 2 2 2 4" xfId="8226"/>
    <cellStyle name="Normal 5 3 2 2 2 2 5" xfId="3264"/>
    <cellStyle name="Normal 5 3 2 2 2 3" xfId="4615"/>
    <cellStyle name="Normal 5 3 2 2 2 3 2" xfId="9599"/>
    <cellStyle name="Normal 5 3 2 2 2 4" xfId="6346"/>
    <cellStyle name="Normal 5 3 2 2 2 4 2" xfId="11288"/>
    <cellStyle name="Normal 5 3 2 2 2 5" xfId="7854"/>
    <cellStyle name="Normal 5 3 2 2 2 6" xfId="2892"/>
    <cellStyle name="Normal 5 3 2 2 3" xfId="1630"/>
    <cellStyle name="Normal 5 3 2 2 3 2" xfId="4988"/>
    <cellStyle name="Normal 5 3 2 2 3 2 2" xfId="9972"/>
    <cellStyle name="Normal 5 3 2 2 3 3" xfId="6717"/>
    <cellStyle name="Normal 5 3 2 2 3 3 2" xfId="11659"/>
    <cellStyle name="Normal 5 3 2 2 3 4" xfId="8225"/>
    <cellStyle name="Normal 5 3 2 2 3 5" xfId="3263"/>
    <cellStyle name="Normal 5 3 2 2 4" xfId="4232"/>
    <cellStyle name="Normal 5 3 2 2 4 2" xfId="9218"/>
    <cellStyle name="Normal 5 3 2 2 5" xfId="5979"/>
    <cellStyle name="Normal 5 3 2 2 5 2" xfId="10921"/>
    <cellStyle name="Normal 5 3 2 2 6" xfId="7487"/>
    <cellStyle name="Normal 5 3 2 2 7" xfId="2525"/>
    <cellStyle name="Normal 5 3 2 3" xfId="934"/>
    <cellStyle name="Normal 5 3 2 3 2" xfId="1632"/>
    <cellStyle name="Normal 5 3 2 3 2 2" xfId="4990"/>
    <cellStyle name="Normal 5 3 2 3 2 2 2" xfId="9974"/>
    <cellStyle name="Normal 5 3 2 3 2 3" xfId="6719"/>
    <cellStyle name="Normal 5 3 2 3 2 3 2" xfId="11661"/>
    <cellStyle name="Normal 5 3 2 3 2 4" xfId="8227"/>
    <cellStyle name="Normal 5 3 2 3 2 5" xfId="3265"/>
    <cellStyle name="Normal 5 3 2 3 3" xfId="4374"/>
    <cellStyle name="Normal 5 3 2 3 3 2" xfId="9359"/>
    <cellStyle name="Normal 5 3 2 3 4" xfId="6117"/>
    <cellStyle name="Normal 5 3 2 3 4 2" xfId="11059"/>
    <cellStyle name="Normal 5 3 2 3 5" xfId="7625"/>
    <cellStyle name="Normal 5 3 2 3 6" xfId="2663"/>
    <cellStyle name="Normal 5 3 2 4" xfId="1629"/>
    <cellStyle name="Normal 5 3 2 4 2" xfId="4987"/>
    <cellStyle name="Normal 5 3 2 4 2 2" xfId="9971"/>
    <cellStyle name="Normal 5 3 2 4 3" xfId="6716"/>
    <cellStyle name="Normal 5 3 2 4 3 2" xfId="11658"/>
    <cellStyle name="Normal 5 3 2 4 4" xfId="8224"/>
    <cellStyle name="Normal 5 3 2 4 5" xfId="3262"/>
    <cellStyle name="Normal 5 3 2 5" xfId="3771"/>
    <cellStyle name="Normal 5 3 2 5 2" xfId="4545"/>
    <cellStyle name="Normal 5 3 2 5 2 2" xfId="9529"/>
    <cellStyle name="Normal 5 3 2 5 3" xfId="8732"/>
    <cellStyle name="Normal 5 3 2 5 4" xfId="12137"/>
    <cellStyle name="Normal 5 3 2 6" xfId="4094"/>
    <cellStyle name="Normal 5 3 2 6 2" xfId="8868"/>
    <cellStyle name="Normal 5 3 2 6 3" xfId="12106"/>
    <cellStyle name="Normal 5 3 2 7" xfId="5489"/>
    <cellStyle name="Normal 5 3 2 7 2" xfId="10463"/>
    <cellStyle name="Normal 5 3 2 8" xfId="5844"/>
    <cellStyle name="Normal 5 3 2 8 2" xfId="10786"/>
    <cellStyle name="Normal 5 3 2 9" xfId="7352"/>
    <cellStyle name="Normal 5 3 3" xfId="684"/>
    <cellStyle name="Normal 5 3 3 10" xfId="2433"/>
    <cellStyle name="Normal 5 3 3 2" xfId="825"/>
    <cellStyle name="Normal 5 3 3 2 2" xfId="1290"/>
    <cellStyle name="Normal 5 3 3 2 2 2" xfId="1635"/>
    <cellStyle name="Normal 5 3 3 2 2 2 2" xfId="4993"/>
    <cellStyle name="Normal 5 3 3 2 2 2 2 2" xfId="9977"/>
    <cellStyle name="Normal 5 3 3 2 2 2 3" xfId="6722"/>
    <cellStyle name="Normal 5 3 3 2 2 2 3 2" xfId="11664"/>
    <cellStyle name="Normal 5 3 3 2 2 2 4" xfId="8230"/>
    <cellStyle name="Normal 5 3 3 2 2 2 5" xfId="3268"/>
    <cellStyle name="Normal 5 3 3 2 2 3" xfId="4658"/>
    <cellStyle name="Normal 5 3 3 2 2 3 2" xfId="9642"/>
    <cellStyle name="Normal 5 3 3 2 2 4" xfId="6389"/>
    <cellStyle name="Normal 5 3 3 2 2 4 2" xfId="11331"/>
    <cellStyle name="Normal 5 3 3 2 2 5" xfId="7897"/>
    <cellStyle name="Normal 5 3 3 2 2 6" xfId="2935"/>
    <cellStyle name="Normal 5 3 3 2 3" xfId="1634"/>
    <cellStyle name="Normal 5 3 3 2 3 2" xfId="4992"/>
    <cellStyle name="Normal 5 3 3 2 3 2 2" xfId="9976"/>
    <cellStyle name="Normal 5 3 3 2 3 3" xfId="6721"/>
    <cellStyle name="Normal 5 3 3 2 3 3 2" xfId="11663"/>
    <cellStyle name="Normal 5 3 3 2 3 4" xfId="8229"/>
    <cellStyle name="Normal 5 3 3 2 3 5" xfId="3267"/>
    <cellStyle name="Normal 5 3 3 2 4" xfId="4275"/>
    <cellStyle name="Normal 5 3 3 2 4 2" xfId="9261"/>
    <cellStyle name="Normal 5 3 3 2 5" xfId="6022"/>
    <cellStyle name="Normal 5 3 3 2 5 2" xfId="10964"/>
    <cellStyle name="Normal 5 3 3 2 6" xfId="7530"/>
    <cellStyle name="Normal 5 3 3 2 7" xfId="2568"/>
    <cellStyle name="Normal 5 3 3 3" xfId="978"/>
    <cellStyle name="Normal 5 3 3 3 2" xfId="1636"/>
    <cellStyle name="Normal 5 3 3 3 2 2" xfId="4994"/>
    <cellStyle name="Normal 5 3 3 3 2 2 2" xfId="9978"/>
    <cellStyle name="Normal 5 3 3 3 2 3" xfId="6723"/>
    <cellStyle name="Normal 5 3 3 3 2 3 2" xfId="11665"/>
    <cellStyle name="Normal 5 3 3 3 2 4" xfId="8231"/>
    <cellStyle name="Normal 5 3 3 3 2 5" xfId="3269"/>
    <cellStyle name="Normal 5 3 3 3 3" xfId="4417"/>
    <cellStyle name="Normal 5 3 3 3 3 2" xfId="9402"/>
    <cellStyle name="Normal 5 3 3 3 4" xfId="6160"/>
    <cellStyle name="Normal 5 3 3 3 4 2" xfId="11102"/>
    <cellStyle name="Normal 5 3 3 3 5" xfId="7668"/>
    <cellStyle name="Normal 5 3 3 3 6" xfId="2706"/>
    <cellStyle name="Normal 5 3 3 4" xfId="1633"/>
    <cellStyle name="Normal 5 3 3 4 2" xfId="4991"/>
    <cellStyle name="Normal 5 3 3 4 2 2" xfId="9975"/>
    <cellStyle name="Normal 5 3 3 4 3" xfId="6720"/>
    <cellStyle name="Normal 5 3 3 4 3 2" xfId="11662"/>
    <cellStyle name="Normal 5 3 3 4 4" xfId="8228"/>
    <cellStyle name="Normal 5 3 3 4 5" xfId="3266"/>
    <cellStyle name="Normal 5 3 3 5" xfId="3815"/>
    <cellStyle name="Normal 5 3 3 5 2" xfId="5446"/>
    <cellStyle name="Normal 5 3 3 5 2 2" xfId="10425"/>
    <cellStyle name="Normal 5 3 3 5 3" xfId="8775"/>
    <cellStyle name="Normal 5 3 3 5 4" xfId="12271"/>
    <cellStyle name="Normal 5 3 3 6" xfId="4140"/>
    <cellStyle name="Normal 5 3 3 6 2" xfId="8911"/>
    <cellStyle name="Normal 5 3 3 6 3" xfId="12235"/>
    <cellStyle name="Normal 5 3 3 7" xfId="5476"/>
    <cellStyle name="Normal 5 3 3 7 2" xfId="10452"/>
    <cellStyle name="Normal 5 3 3 8" xfId="5887"/>
    <cellStyle name="Normal 5 3 3 8 2" xfId="10829"/>
    <cellStyle name="Normal 5 3 3 9" xfId="7395"/>
    <cellStyle name="Normal 5 3 4" xfId="518"/>
    <cellStyle name="Normal 5 3 4 2" xfId="1088"/>
    <cellStyle name="Normal 5 3 4 2 2" xfId="1638"/>
    <cellStyle name="Normal 5 3 4 2 2 2" xfId="4996"/>
    <cellStyle name="Normal 5 3 4 2 2 2 2" xfId="9980"/>
    <cellStyle name="Normal 5 3 4 2 2 3" xfId="6725"/>
    <cellStyle name="Normal 5 3 4 2 2 3 2" xfId="11667"/>
    <cellStyle name="Normal 5 3 4 2 2 4" xfId="8233"/>
    <cellStyle name="Normal 5 3 4 2 2 5" xfId="3271"/>
    <cellStyle name="Normal 5 3 4 2 3" xfId="4510"/>
    <cellStyle name="Normal 5 3 4 2 3 2" xfId="9495"/>
    <cellStyle name="Normal 5 3 4 2 4" xfId="6250"/>
    <cellStyle name="Normal 5 3 4 2 4 2" xfId="11192"/>
    <cellStyle name="Normal 5 3 4 2 5" xfId="7758"/>
    <cellStyle name="Normal 5 3 4 2 6" xfId="2796"/>
    <cellStyle name="Normal 5 3 4 3" xfId="1637"/>
    <cellStyle name="Normal 5 3 4 3 2" xfId="4995"/>
    <cellStyle name="Normal 5 3 4 3 2 2" xfId="9979"/>
    <cellStyle name="Normal 5 3 4 3 3" xfId="6724"/>
    <cellStyle name="Normal 5 3 4 3 3 2" xfId="11666"/>
    <cellStyle name="Normal 5 3 4 3 4" xfId="8232"/>
    <cellStyle name="Normal 5 3 4 3 5" xfId="3270"/>
    <cellStyle name="Normal 5 3 4 4" xfId="4041"/>
    <cellStyle name="Normal 5 3 4 4 2" xfId="9113"/>
    <cellStyle name="Normal 5 3 4 5" xfId="5798"/>
    <cellStyle name="Normal 5 3 4 5 2" xfId="10740"/>
    <cellStyle name="Normal 5 3 4 6" xfId="7306"/>
    <cellStyle name="Normal 5 3 4 7" xfId="2344"/>
    <cellStyle name="Normal 5 3 5" xfId="735"/>
    <cellStyle name="Normal 5 3 5 2" xfId="1201"/>
    <cellStyle name="Normal 5 3 5 2 2" xfId="1640"/>
    <cellStyle name="Normal 5 3 5 2 2 2" xfId="4998"/>
    <cellStyle name="Normal 5 3 5 2 2 2 2" xfId="9982"/>
    <cellStyle name="Normal 5 3 5 2 2 3" xfId="6727"/>
    <cellStyle name="Normal 5 3 5 2 2 3 2" xfId="11669"/>
    <cellStyle name="Normal 5 3 5 2 2 4" xfId="8235"/>
    <cellStyle name="Normal 5 3 5 2 2 5" xfId="3273"/>
    <cellStyle name="Normal 5 3 5 2 3" xfId="4569"/>
    <cellStyle name="Normal 5 3 5 2 3 2" xfId="9553"/>
    <cellStyle name="Normal 5 3 5 2 4" xfId="6300"/>
    <cellStyle name="Normal 5 3 5 2 4 2" xfId="11242"/>
    <cellStyle name="Normal 5 3 5 2 5" xfId="7808"/>
    <cellStyle name="Normal 5 3 5 2 6" xfId="2846"/>
    <cellStyle name="Normal 5 3 5 3" xfId="1639"/>
    <cellStyle name="Normal 5 3 5 3 2" xfId="4997"/>
    <cellStyle name="Normal 5 3 5 3 2 2" xfId="9981"/>
    <cellStyle name="Normal 5 3 5 3 3" xfId="6726"/>
    <cellStyle name="Normal 5 3 5 3 3 2" xfId="11668"/>
    <cellStyle name="Normal 5 3 5 3 4" xfId="8234"/>
    <cellStyle name="Normal 5 3 5 3 5" xfId="3272"/>
    <cellStyle name="Normal 5 3 5 4" xfId="4186"/>
    <cellStyle name="Normal 5 3 5 4 2" xfId="9172"/>
    <cellStyle name="Normal 5 3 5 5" xfId="5933"/>
    <cellStyle name="Normal 5 3 5 5 2" xfId="10875"/>
    <cellStyle name="Normal 5 3 5 6" xfId="7441"/>
    <cellStyle name="Normal 5 3 5 7" xfId="2479"/>
    <cellStyle name="Normal 5 3 6" xfId="402"/>
    <cellStyle name="Normal 5 3 6 2" xfId="1030"/>
    <cellStyle name="Normal 5 3 6 2 2" xfId="1642"/>
    <cellStyle name="Normal 5 3 6 2 2 2" xfId="5000"/>
    <cellStyle name="Normal 5 3 6 2 2 2 2" xfId="9984"/>
    <cellStyle name="Normal 5 3 6 2 2 3" xfId="6729"/>
    <cellStyle name="Normal 5 3 6 2 2 3 2" xfId="11671"/>
    <cellStyle name="Normal 5 3 6 2 2 4" xfId="8237"/>
    <cellStyle name="Normal 5 3 6 2 2 5" xfId="3275"/>
    <cellStyle name="Normal 5 3 6 2 3" xfId="4464"/>
    <cellStyle name="Normal 5 3 6 2 3 2" xfId="9449"/>
    <cellStyle name="Normal 5 3 6 2 4" xfId="6206"/>
    <cellStyle name="Normal 5 3 6 2 4 2" xfId="11148"/>
    <cellStyle name="Normal 5 3 6 2 5" xfId="7714"/>
    <cellStyle name="Normal 5 3 6 2 6" xfId="2752"/>
    <cellStyle name="Normal 5 3 6 3" xfId="1641"/>
    <cellStyle name="Normal 5 3 6 3 2" xfId="4999"/>
    <cellStyle name="Normal 5 3 6 3 2 2" xfId="9983"/>
    <cellStyle name="Normal 5 3 6 3 3" xfId="6728"/>
    <cellStyle name="Normal 5 3 6 3 3 2" xfId="11670"/>
    <cellStyle name="Normal 5 3 6 3 4" xfId="8236"/>
    <cellStyle name="Normal 5 3 6 3 5" xfId="3274"/>
    <cellStyle name="Normal 5 3 6 4" xfId="3981"/>
    <cellStyle name="Normal 5 3 6 4 2" xfId="9061"/>
    <cellStyle name="Normal 5 3 6 5" xfId="5749"/>
    <cellStyle name="Normal 5 3 6 5 2" xfId="10691"/>
    <cellStyle name="Normal 5 3 6 6" xfId="7257"/>
    <cellStyle name="Normal 5 3 6 7" xfId="2295"/>
    <cellStyle name="Normal 5 3 7" xfId="884"/>
    <cellStyle name="Normal 5 3 7 2" xfId="1643"/>
    <cellStyle name="Normal 5 3 7 2 2" xfId="5001"/>
    <cellStyle name="Normal 5 3 7 2 2 2" xfId="9985"/>
    <cellStyle name="Normal 5 3 7 2 3" xfId="6730"/>
    <cellStyle name="Normal 5 3 7 2 3 2" xfId="11672"/>
    <cellStyle name="Normal 5 3 7 2 4" xfId="8238"/>
    <cellStyle name="Normal 5 3 7 2 5" xfId="3276"/>
    <cellStyle name="Normal 5 3 7 3" xfId="4326"/>
    <cellStyle name="Normal 5 3 7 3 2" xfId="9312"/>
    <cellStyle name="Normal 5 3 7 4" xfId="6071"/>
    <cellStyle name="Normal 5 3 7 4 2" xfId="11013"/>
    <cellStyle name="Normal 5 3 7 5" xfId="7579"/>
    <cellStyle name="Normal 5 3 7 6" xfId="2617"/>
    <cellStyle name="Normal 5 3 8" xfId="1351"/>
    <cellStyle name="Normal 5 3 8 2" xfId="4709"/>
    <cellStyle name="Normal 5 3 8 2 2" xfId="9693"/>
    <cellStyle name="Normal 5 3 8 3" xfId="6438"/>
    <cellStyle name="Normal 5 3 8 3 2" xfId="11380"/>
    <cellStyle name="Normal 5 3 8 4" xfId="7946"/>
    <cellStyle name="Normal 5 3 8 5" xfId="2984"/>
    <cellStyle name="Normal 5 3 9" xfId="295"/>
    <cellStyle name="Normal 5 3 9 2" xfId="3927"/>
    <cellStyle name="Normal 5 3 9 2 2" xfId="9014"/>
    <cellStyle name="Normal 5 3 9 3" xfId="5705"/>
    <cellStyle name="Normal 5 3 9 3 2" xfId="10647"/>
    <cellStyle name="Normal 5 3 9 4" xfId="7213"/>
    <cellStyle name="Normal 5 3 9 5" xfId="2250"/>
    <cellStyle name="Normal 5 4" xfId="158"/>
    <cellStyle name="Normal 5 4 10" xfId="2192"/>
    <cellStyle name="Normal 5 4 10 2" xfId="5534"/>
    <cellStyle name="Normal 5 4 10 2 2" xfId="10497"/>
    <cellStyle name="Normal 5 4 10 3" xfId="8686"/>
    <cellStyle name="Normal 5 4 10 4" xfId="12268"/>
    <cellStyle name="Normal 5 4 11" xfId="3725"/>
    <cellStyle name="Normal 5 4 11 2" xfId="8823"/>
    <cellStyle name="Normal 5 4 11 3" xfId="12127"/>
    <cellStyle name="Normal 5 4 12" xfId="3889"/>
    <cellStyle name="Normal 5 4 12 2" xfId="8980"/>
    <cellStyle name="Normal 5 4 13" xfId="5674"/>
    <cellStyle name="Normal 5 4 13 2" xfId="10616"/>
    <cellStyle name="Normal 5 4 14" xfId="7182"/>
    <cellStyle name="Normal 5 4 15" xfId="2148"/>
    <cellStyle name="Normal 5 4 16" xfId="213"/>
    <cellStyle name="Normal 5 4 2" xfId="611"/>
    <cellStyle name="Normal 5 4 2 10" xfId="2391"/>
    <cellStyle name="Normal 5 4 2 2" xfId="782"/>
    <cellStyle name="Normal 5 4 2 2 2" xfId="1248"/>
    <cellStyle name="Normal 5 4 2 2 2 2" xfId="1646"/>
    <cellStyle name="Normal 5 4 2 2 2 2 2" xfId="5004"/>
    <cellStyle name="Normal 5 4 2 2 2 2 2 2" xfId="9988"/>
    <cellStyle name="Normal 5 4 2 2 2 2 3" xfId="6733"/>
    <cellStyle name="Normal 5 4 2 2 2 2 3 2" xfId="11675"/>
    <cellStyle name="Normal 5 4 2 2 2 2 4" xfId="8241"/>
    <cellStyle name="Normal 5 4 2 2 2 2 5" xfId="3279"/>
    <cellStyle name="Normal 5 4 2 2 2 3" xfId="4616"/>
    <cellStyle name="Normal 5 4 2 2 2 3 2" xfId="9600"/>
    <cellStyle name="Normal 5 4 2 2 2 4" xfId="6347"/>
    <cellStyle name="Normal 5 4 2 2 2 4 2" xfId="11289"/>
    <cellStyle name="Normal 5 4 2 2 2 5" xfId="7855"/>
    <cellStyle name="Normal 5 4 2 2 2 6" xfId="2893"/>
    <cellStyle name="Normal 5 4 2 2 3" xfId="1645"/>
    <cellStyle name="Normal 5 4 2 2 3 2" xfId="5003"/>
    <cellStyle name="Normal 5 4 2 2 3 2 2" xfId="9987"/>
    <cellStyle name="Normal 5 4 2 2 3 3" xfId="6732"/>
    <cellStyle name="Normal 5 4 2 2 3 3 2" xfId="11674"/>
    <cellStyle name="Normal 5 4 2 2 3 4" xfId="8240"/>
    <cellStyle name="Normal 5 4 2 2 3 5" xfId="3278"/>
    <cellStyle name="Normal 5 4 2 2 4" xfId="4233"/>
    <cellStyle name="Normal 5 4 2 2 4 2" xfId="9219"/>
    <cellStyle name="Normal 5 4 2 2 5" xfId="5980"/>
    <cellStyle name="Normal 5 4 2 2 5 2" xfId="10922"/>
    <cellStyle name="Normal 5 4 2 2 6" xfId="7488"/>
    <cellStyle name="Normal 5 4 2 2 7" xfId="2526"/>
    <cellStyle name="Normal 5 4 2 3" xfId="935"/>
    <cellStyle name="Normal 5 4 2 3 2" xfId="1647"/>
    <cellStyle name="Normal 5 4 2 3 2 2" xfId="5005"/>
    <cellStyle name="Normal 5 4 2 3 2 2 2" xfId="9989"/>
    <cellStyle name="Normal 5 4 2 3 2 3" xfId="6734"/>
    <cellStyle name="Normal 5 4 2 3 2 3 2" xfId="11676"/>
    <cellStyle name="Normal 5 4 2 3 2 4" xfId="8242"/>
    <cellStyle name="Normal 5 4 2 3 2 5" xfId="3280"/>
    <cellStyle name="Normal 5 4 2 3 3" xfId="4375"/>
    <cellStyle name="Normal 5 4 2 3 3 2" xfId="9360"/>
    <cellStyle name="Normal 5 4 2 3 4" xfId="6118"/>
    <cellStyle name="Normal 5 4 2 3 4 2" xfId="11060"/>
    <cellStyle name="Normal 5 4 2 3 5" xfId="7626"/>
    <cellStyle name="Normal 5 4 2 3 6" xfId="2664"/>
    <cellStyle name="Normal 5 4 2 4" xfId="1644"/>
    <cellStyle name="Normal 5 4 2 4 2" xfId="5002"/>
    <cellStyle name="Normal 5 4 2 4 2 2" xfId="9986"/>
    <cellStyle name="Normal 5 4 2 4 3" xfId="6731"/>
    <cellStyle name="Normal 5 4 2 4 3 2" xfId="11673"/>
    <cellStyle name="Normal 5 4 2 4 4" xfId="8239"/>
    <cellStyle name="Normal 5 4 2 4 5" xfId="3277"/>
    <cellStyle name="Normal 5 4 2 5" xfId="3772"/>
    <cellStyle name="Normal 5 4 2 5 2" xfId="5432"/>
    <cellStyle name="Normal 5 4 2 5 2 2" xfId="10414"/>
    <cellStyle name="Normal 5 4 2 5 3" xfId="8733"/>
    <cellStyle name="Normal 5 4 2 5 4" xfId="12360"/>
    <cellStyle name="Normal 5 4 2 6" xfId="4095"/>
    <cellStyle name="Normal 5 4 2 6 2" xfId="8869"/>
    <cellStyle name="Normal 5 4 2 6 3" xfId="12119"/>
    <cellStyle name="Normal 5 4 2 7" xfId="5482"/>
    <cellStyle name="Normal 5 4 2 7 2" xfId="10456"/>
    <cellStyle name="Normal 5 4 2 8" xfId="5845"/>
    <cellStyle name="Normal 5 4 2 8 2" xfId="10787"/>
    <cellStyle name="Normal 5 4 2 9" xfId="7353"/>
    <cellStyle name="Normal 5 4 3" xfId="685"/>
    <cellStyle name="Normal 5 4 3 10" xfId="2434"/>
    <cellStyle name="Normal 5 4 3 2" xfId="826"/>
    <cellStyle name="Normal 5 4 3 2 2" xfId="1291"/>
    <cellStyle name="Normal 5 4 3 2 2 2" xfId="1650"/>
    <cellStyle name="Normal 5 4 3 2 2 2 2" xfId="5008"/>
    <cellStyle name="Normal 5 4 3 2 2 2 2 2" xfId="9992"/>
    <cellStyle name="Normal 5 4 3 2 2 2 3" xfId="6737"/>
    <cellStyle name="Normal 5 4 3 2 2 2 3 2" xfId="11679"/>
    <cellStyle name="Normal 5 4 3 2 2 2 4" xfId="8245"/>
    <cellStyle name="Normal 5 4 3 2 2 2 5" xfId="3283"/>
    <cellStyle name="Normal 5 4 3 2 2 3" xfId="4659"/>
    <cellStyle name="Normal 5 4 3 2 2 3 2" xfId="9643"/>
    <cellStyle name="Normal 5 4 3 2 2 4" xfId="6390"/>
    <cellStyle name="Normal 5 4 3 2 2 4 2" xfId="11332"/>
    <cellStyle name="Normal 5 4 3 2 2 5" xfId="7898"/>
    <cellStyle name="Normal 5 4 3 2 2 6" xfId="2936"/>
    <cellStyle name="Normal 5 4 3 2 3" xfId="1649"/>
    <cellStyle name="Normal 5 4 3 2 3 2" xfId="5007"/>
    <cellStyle name="Normal 5 4 3 2 3 2 2" xfId="9991"/>
    <cellStyle name="Normal 5 4 3 2 3 3" xfId="6736"/>
    <cellStyle name="Normal 5 4 3 2 3 3 2" xfId="11678"/>
    <cellStyle name="Normal 5 4 3 2 3 4" xfId="8244"/>
    <cellStyle name="Normal 5 4 3 2 3 5" xfId="3282"/>
    <cellStyle name="Normal 5 4 3 2 4" xfId="4276"/>
    <cellStyle name="Normal 5 4 3 2 4 2" xfId="9262"/>
    <cellStyle name="Normal 5 4 3 2 5" xfId="6023"/>
    <cellStyle name="Normal 5 4 3 2 5 2" xfId="10965"/>
    <cellStyle name="Normal 5 4 3 2 6" xfId="7531"/>
    <cellStyle name="Normal 5 4 3 2 7" xfId="2569"/>
    <cellStyle name="Normal 5 4 3 3" xfId="979"/>
    <cellStyle name="Normal 5 4 3 3 2" xfId="1651"/>
    <cellStyle name="Normal 5 4 3 3 2 2" xfId="5009"/>
    <cellStyle name="Normal 5 4 3 3 2 2 2" xfId="9993"/>
    <cellStyle name="Normal 5 4 3 3 2 3" xfId="6738"/>
    <cellStyle name="Normal 5 4 3 3 2 3 2" xfId="11680"/>
    <cellStyle name="Normal 5 4 3 3 2 4" xfId="8246"/>
    <cellStyle name="Normal 5 4 3 3 2 5" xfId="3284"/>
    <cellStyle name="Normal 5 4 3 3 3" xfId="4418"/>
    <cellStyle name="Normal 5 4 3 3 3 2" xfId="9403"/>
    <cellStyle name="Normal 5 4 3 3 4" xfId="6161"/>
    <cellStyle name="Normal 5 4 3 3 4 2" xfId="11103"/>
    <cellStyle name="Normal 5 4 3 3 5" xfId="7669"/>
    <cellStyle name="Normal 5 4 3 3 6" xfId="2707"/>
    <cellStyle name="Normal 5 4 3 4" xfId="1648"/>
    <cellStyle name="Normal 5 4 3 4 2" xfId="5006"/>
    <cellStyle name="Normal 5 4 3 4 2 2" xfId="9990"/>
    <cellStyle name="Normal 5 4 3 4 3" xfId="6735"/>
    <cellStyle name="Normal 5 4 3 4 3 2" xfId="11677"/>
    <cellStyle name="Normal 5 4 3 4 4" xfId="8243"/>
    <cellStyle name="Normal 5 4 3 4 5" xfId="3281"/>
    <cellStyle name="Normal 5 4 3 5" xfId="3816"/>
    <cellStyle name="Normal 5 4 3 5 2" xfId="5623"/>
    <cellStyle name="Normal 5 4 3 5 2 2" xfId="10572"/>
    <cellStyle name="Normal 5 4 3 5 3" xfId="8776"/>
    <cellStyle name="Normal 5 4 3 5 4" xfId="12356"/>
    <cellStyle name="Normal 5 4 3 6" xfId="4141"/>
    <cellStyle name="Normal 5 4 3 6 2" xfId="8912"/>
    <cellStyle name="Normal 5 4 3 6 3" xfId="12351"/>
    <cellStyle name="Normal 5 4 3 7" xfId="4022"/>
    <cellStyle name="Normal 5 4 3 7 2" xfId="9095"/>
    <cellStyle name="Normal 5 4 3 8" xfId="5888"/>
    <cellStyle name="Normal 5 4 3 8 2" xfId="10830"/>
    <cellStyle name="Normal 5 4 3 9" xfId="7396"/>
    <cellStyle name="Normal 5 4 4" xfId="519"/>
    <cellStyle name="Normal 5 4 4 2" xfId="1089"/>
    <cellStyle name="Normal 5 4 4 2 2" xfId="1653"/>
    <cellStyle name="Normal 5 4 4 2 2 2" xfId="5011"/>
    <cellStyle name="Normal 5 4 4 2 2 2 2" xfId="9995"/>
    <cellStyle name="Normal 5 4 4 2 2 3" xfId="6740"/>
    <cellStyle name="Normal 5 4 4 2 2 3 2" xfId="11682"/>
    <cellStyle name="Normal 5 4 4 2 2 4" xfId="8248"/>
    <cellStyle name="Normal 5 4 4 2 2 5" xfId="3286"/>
    <cellStyle name="Normal 5 4 4 2 3" xfId="4511"/>
    <cellStyle name="Normal 5 4 4 2 3 2" xfId="9496"/>
    <cellStyle name="Normal 5 4 4 2 4" xfId="6251"/>
    <cellStyle name="Normal 5 4 4 2 4 2" xfId="11193"/>
    <cellStyle name="Normal 5 4 4 2 5" xfId="7759"/>
    <cellStyle name="Normal 5 4 4 2 6" xfId="2797"/>
    <cellStyle name="Normal 5 4 4 3" xfId="1652"/>
    <cellStyle name="Normal 5 4 4 3 2" xfId="5010"/>
    <cellStyle name="Normal 5 4 4 3 2 2" xfId="9994"/>
    <cellStyle name="Normal 5 4 4 3 3" xfId="6739"/>
    <cellStyle name="Normal 5 4 4 3 3 2" xfId="11681"/>
    <cellStyle name="Normal 5 4 4 3 4" xfId="8247"/>
    <cellStyle name="Normal 5 4 4 3 5" xfId="3285"/>
    <cellStyle name="Normal 5 4 4 4" xfId="4042"/>
    <cellStyle name="Normal 5 4 4 4 2" xfId="9114"/>
    <cellStyle name="Normal 5 4 4 5" xfId="5799"/>
    <cellStyle name="Normal 5 4 4 5 2" xfId="10741"/>
    <cellStyle name="Normal 5 4 4 6" xfId="7307"/>
    <cellStyle name="Normal 5 4 4 7" xfId="2345"/>
    <cellStyle name="Normal 5 4 5" xfId="736"/>
    <cellStyle name="Normal 5 4 5 2" xfId="1202"/>
    <cellStyle name="Normal 5 4 5 2 2" xfId="1655"/>
    <cellStyle name="Normal 5 4 5 2 2 2" xfId="5013"/>
    <cellStyle name="Normal 5 4 5 2 2 2 2" xfId="9997"/>
    <cellStyle name="Normal 5 4 5 2 2 3" xfId="6742"/>
    <cellStyle name="Normal 5 4 5 2 2 3 2" xfId="11684"/>
    <cellStyle name="Normal 5 4 5 2 2 4" xfId="8250"/>
    <cellStyle name="Normal 5 4 5 2 2 5" xfId="3288"/>
    <cellStyle name="Normal 5 4 5 2 3" xfId="4570"/>
    <cellStyle name="Normal 5 4 5 2 3 2" xfId="9554"/>
    <cellStyle name="Normal 5 4 5 2 4" xfId="6301"/>
    <cellStyle name="Normal 5 4 5 2 4 2" xfId="11243"/>
    <cellStyle name="Normal 5 4 5 2 5" xfId="7809"/>
    <cellStyle name="Normal 5 4 5 2 6" xfId="2847"/>
    <cellStyle name="Normal 5 4 5 3" xfId="1654"/>
    <cellStyle name="Normal 5 4 5 3 2" xfId="5012"/>
    <cellStyle name="Normal 5 4 5 3 2 2" xfId="9996"/>
    <cellStyle name="Normal 5 4 5 3 3" xfId="6741"/>
    <cellStyle name="Normal 5 4 5 3 3 2" xfId="11683"/>
    <cellStyle name="Normal 5 4 5 3 4" xfId="8249"/>
    <cellStyle name="Normal 5 4 5 3 5" xfId="3287"/>
    <cellStyle name="Normal 5 4 5 4" xfId="4187"/>
    <cellStyle name="Normal 5 4 5 4 2" xfId="9173"/>
    <cellStyle name="Normal 5 4 5 5" xfId="5934"/>
    <cellStyle name="Normal 5 4 5 5 2" xfId="10876"/>
    <cellStyle name="Normal 5 4 5 6" xfId="7442"/>
    <cellStyle name="Normal 5 4 5 7" xfId="2480"/>
    <cellStyle name="Normal 5 4 6" xfId="403"/>
    <cellStyle name="Normal 5 4 6 2" xfId="1031"/>
    <cellStyle name="Normal 5 4 6 2 2" xfId="1657"/>
    <cellStyle name="Normal 5 4 6 2 2 2" xfId="5015"/>
    <cellStyle name="Normal 5 4 6 2 2 2 2" xfId="9999"/>
    <cellStyle name="Normal 5 4 6 2 2 3" xfId="6744"/>
    <cellStyle name="Normal 5 4 6 2 2 3 2" xfId="11686"/>
    <cellStyle name="Normal 5 4 6 2 2 4" xfId="8252"/>
    <cellStyle name="Normal 5 4 6 2 2 5" xfId="3290"/>
    <cellStyle name="Normal 5 4 6 2 3" xfId="4465"/>
    <cellStyle name="Normal 5 4 6 2 3 2" xfId="9450"/>
    <cellStyle name="Normal 5 4 6 2 4" xfId="6207"/>
    <cellStyle name="Normal 5 4 6 2 4 2" xfId="11149"/>
    <cellStyle name="Normal 5 4 6 2 5" xfId="7715"/>
    <cellStyle name="Normal 5 4 6 2 6" xfId="2753"/>
    <cellStyle name="Normal 5 4 6 3" xfId="1656"/>
    <cellStyle name="Normal 5 4 6 3 2" xfId="5014"/>
    <cellStyle name="Normal 5 4 6 3 2 2" xfId="9998"/>
    <cellStyle name="Normal 5 4 6 3 3" xfId="6743"/>
    <cellStyle name="Normal 5 4 6 3 3 2" xfId="11685"/>
    <cellStyle name="Normal 5 4 6 3 4" xfId="8251"/>
    <cellStyle name="Normal 5 4 6 3 5" xfId="3289"/>
    <cellStyle name="Normal 5 4 6 4" xfId="3982"/>
    <cellStyle name="Normal 5 4 6 4 2" xfId="9062"/>
    <cellStyle name="Normal 5 4 6 5" xfId="5750"/>
    <cellStyle name="Normal 5 4 6 5 2" xfId="10692"/>
    <cellStyle name="Normal 5 4 6 6" xfId="7258"/>
    <cellStyle name="Normal 5 4 6 7" xfId="2296"/>
    <cellStyle name="Normal 5 4 7" xfId="885"/>
    <cellStyle name="Normal 5 4 7 2" xfId="1658"/>
    <cellStyle name="Normal 5 4 7 2 2" xfId="5016"/>
    <cellStyle name="Normal 5 4 7 2 2 2" xfId="10000"/>
    <cellStyle name="Normal 5 4 7 2 3" xfId="6745"/>
    <cellStyle name="Normal 5 4 7 2 3 2" xfId="11687"/>
    <cellStyle name="Normal 5 4 7 2 4" xfId="8253"/>
    <cellStyle name="Normal 5 4 7 2 5" xfId="3291"/>
    <cellStyle name="Normal 5 4 7 3" xfId="4327"/>
    <cellStyle name="Normal 5 4 7 3 2" xfId="9313"/>
    <cellStyle name="Normal 5 4 7 4" xfId="6072"/>
    <cellStyle name="Normal 5 4 7 4 2" xfId="11014"/>
    <cellStyle name="Normal 5 4 7 5" xfId="7580"/>
    <cellStyle name="Normal 5 4 7 6" xfId="2618"/>
    <cellStyle name="Normal 5 4 8" xfId="1352"/>
    <cellStyle name="Normal 5 4 8 2" xfId="4710"/>
    <cellStyle name="Normal 5 4 8 2 2" xfId="9694"/>
    <cellStyle name="Normal 5 4 8 3" xfId="6439"/>
    <cellStyle name="Normal 5 4 8 3 2" xfId="11381"/>
    <cellStyle name="Normal 5 4 8 4" xfId="7947"/>
    <cellStyle name="Normal 5 4 8 5" xfId="2985"/>
    <cellStyle name="Normal 5 4 9" xfId="296"/>
    <cellStyle name="Normal 5 4 9 2" xfId="3928"/>
    <cellStyle name="Normal 5 4 9 2 2" xfId="9015"/>
    <cellStyle name="Normal 5 4 9 3" xfId="5706"/>
    <cellStyle name="Normal 5 4 9 3 2" xfId="10648"/>
    <cellStyle name="Normal 5 4 9 4" xfId="7214"/>
    <cellStyle name="Normal 5 4 9 5" xfId="2251"/>
    <cellStyle name="Normal 5 5" xfId="606"/>
    <cellStyle name="Normal 5 5 10" xfId="2386"/>
    <cellStyle name="Normal 5 5 2" xfId="777"/>
    <cellStyle name="Normal 5 5 2 2" xfId="1243"/>
    <cellStyle name="Normal 5 5 2 2 2" xfId="1661"/>
    <cellStyle name="Normal 5 5 2 2 2 2" xfId="5019"/>
    <cellStyle name="Normal 5 5 2 2 2 2 2" xfId="10003"/>
    <cellStyle name="Normal 5 5 2 2 2 3" xfId="6748"/>
    <cellStyle name="Normal 5 5 2 2 2 3 2" xfId="11690"/>
    <cellStyle name="Normal 5 5 2 2 2 4" xfId="8256"/>
    <cellStyle name="Normal 5 5 2 2 2 5" xfId="3294"/>
    <cellStyle name="Normal 5 5 2 2 3" xfId="4611"/>
    <cellStyle name="Normal 5 5 2 2 3 2" xfId="9595"/>
    <cellStyle name="Normal 5 5 2 2 4" xfId="6342"/>
    <cellStyle name="Normal 5 5 2 2 4 2" xfId="11284"/>
    <cellStyle name="Normal 5 5 2 2 5" xfId="7850"/>
    <cellStyle name="Normal 5 5 2 2 6" xfId="2888"/>
    <cellStyle name="Normal 5 5 2 3" xfId="1660"/>
    <cellStyle name="Normal 5 5 2 3 2" xfId="5018"/>
    <cellStyle name="Normal 5 5 2 3 2 2" xfId="10002"/>
    <cellStyle name="Normal 5 5 2 3 3" xfId="6747"/>
    <cellStyle name="Normal 5 5 2 3 3 2" xfId="11689"/>
    <cellStyle name="Normal 5 5 2 3 4" xfId="8255"/>
    <cellStyle name="Normal 5 5 2 3 5" xfId="3293"/>
    <cellStyle name="Normal 5 5 2 4" xfId="4228"/>
    <cellStyle name="Normal 5 5 2 4 2" xfId="9214"/>
    <cellStyle name="Normal 5 5 2 5" xfId="5975"/>
    <cellStyle name="Normal 5 5 2 5 2" xfId="10917"/>
    <cellStyle name="Normal 5 5 2 6" xfId="7483"/>
    <cellStyle name="Normal 5 5 2 7" xfId="2521"/>
    <cellStyle name="Normal 5 5 3" xfId="930"/>
    <cellStyle name="Normal 5 5 3 2" xfId="1662"/>
    <cellStyle name="Normal 5 5 3 2 2" xfId="5020"/>
    <cellStyle name="Normal 5 5 3 2 2 2" xfId="10004"/>
    <cellStyle name="Normal 5 5 3 2 3" xfId="6749"/>
    <cellStyle name="Normal 5 5 3 2 3 2" xfId="11691"/>
    <cellStyle name="Normal 5 5 3 2 4" xfId="8257"/>
    <cellStyle name="Normal 5 5 3 2 5" xfId="3295"/>
    <cellStyle name="Normal 5 5 3 3" xfId="4370"/>
    <cellStyle name="Normal 5 5 3 3 2" xfId="9355"/>
    <cellStyle name="Normal 5 5 3 4" xfId="6113"/>
    <cellStyle name="Normal 5 5 3 4 2" xfId="11055"/>
    <cellStyle name="Normal 5 5 3 5" xfId="7621"/>
    <cellStyle name="Normal 5 5 3 6" xfId="2659"/>
    <cellStyle name="Normal 5 5 4" xfId="1659"/>
    <cellStyle name="Normal 5 5 4 2" xfId="5017"/>
    <cellStyle name="Normal 5 5 4 2 2" xfId="10001"/>
    <cellStyle name="Normal 5 5 4 3" xfId="6746"/>
    <cellStyle name="Normal 5 5 4 3 2" xfId="11688"/>
    <cellStyle name="Normal 5 5 4 4" xfId="8254"/>
    <cellStyle name="Normal 5 5 4 5" xfId="3292"/>
    <cellStyle name="Normal 5 5 5" xfId="3767"/>
    <cellStyle name="Normal 5 5 5 2" xfId="5613"/>
    <cellStyle name="Normal 5 5 5 2 2" xfId="10562"/>
    <cellStyle name="Normal 5 5 5 3" xfId="8728"/>
    <cellStyle name="Normal 5 5 5 4" xfId="12183"/>
    <cellStyle name="Normal 5 5 6" xfId="4090"/>
    <cellStyle name="Normal 5 5 6 2" xfId="8864"/>
    <cellStyle name="Normal 5 5 6 3" xfId="12296"/>
    <cellStyle name="Normal 5 5 7" xfId="4341"/>
    <cellStyle name="Normal 5 5 7 2" xfId="9327"/>
    <cellStyle name="Normal 5 5 8" xfId="5840"/>
    <cellStyle name="Normal 5 5 8 2" xfId="10782"/>
    <cellStyle name="Normal 5 5 9" xfId="7348"/>
    <cellStyle name="Normal 5 6" xfId="680"/>
    <cellStyle name="Normal 5 6 10" xfId="2429"/>
    <cellStyle name="Normal 5 6 2" xfId="821"/>
    <cellStyle name="Normal 5 6 2 2" xfId="1286"/>
    <cellStyle name="Normal 5 6 2 2 2" xfId="1665"/>
    <cellStyle name="Normal 5 6 2 2 2 2" xfId="5023"/>
    <cellStyle name="Normal 5 6 2 2 2 2 2" xfId="10007"/>
    <cellStyle name="Normal 5 6 2 2 2 3" xfId="6752"/>
    <cellStyle name="Normal 5 6 2 2 2 3 2" xfId="11694"/>
    <cellStyle name="Normal 5 6 2 2 2 4" xfId="8260"/>
    <cellStyle name="Normal 5 6 2 2 2 5" xfId="3298"/>
    <cellStyle name="Normal 5 6 2 2 3" xfId="4654"/>
    <cellStyle name="Normal 5 6 2 2 3 2" xfId="9638"/>
    <cellStyle name="Normal 5 6 2 2 4" xfId="6385"/>
    <cellStyle name="Normal 5 6 2 2 4 2" xfId="11327"/>
    <cellStyle name="Normal 5 6 2 2 5" xfId="7893"/>
    <cellStyle name="Normal 5 6 2 2 6" xfId="2931"/>
    <cellStyle name="Normal 5 6 2 3" xfId="1664"/>
    <cellStyle name="Normal 5 6 2 3 2" xfId="5022"/>
    <cellStyle name="Normal 5 6 2 3 2 2" xfId="10006"/>
    <cellStyle name="Normal 5 6 2 3 3" xfId="6751"/>
    <cellStyle name="Normal 5 6 2 3 3 2" xfId="11693"/>
    <cellStyle name="Normal 5 6 2 3 4" xfId="8259"/>
    <cellStyle name="Normal 5 6 2 3 5" xfId="3297"/>
    <cellStyle name="Normal 5 6 2 4" xfId="4271"/>
    <cellStyle name="Normal 5 6 2 4 2" xfId="9257"/>
    <cellStyle name="Normal 5 6 2 5" xfId="6018"/>
    <cellStyle name="Normal 5 6 2 5 2" xfId="10960"/>
    <cellStyle name="Normal 5 6 2 6" xfId="7526"/>
    <cellStyle name="Normal 5 6 2 7" xfId="2564"/>
    <cellStyle name="Normal 5 6 3" xfId="974"/>
    <cellStyle name="Normal 5 6 3 2" xfId="1666"/>
    <cellStyle name="Normal 5 6 3 2 2" xfId="5024"/>
    <cellStyle name="Normal 5 6 3 2 2 2" xfId="10008"/>
    <cellStyle name="Normal 5 6 3 2 3" xfId="6753"/>
    <cellStyle name="Normal 5 6 3 2 3 2" xfId="11695"/>
    <cellStyle name="Normal 5 6 3 2 4" xfId="8261"/>
    <cellStyle name="Normal 5 6 3 2 5" xfId="3299"/>
    <cellStyle name="Normal 5 6 3 3" xfId="4413"/>
    <cellStyle name="Normal 5 6 3 3 2" xfId="9398"/>
    <cellStyle name="Normal 5 6 3 4" xfId="6156"/>
    <cellStyle name="Normal 5 6 3 4 2" xfId="11098"/>
    <cellStyle name="Normal 5 6 3 5" xfId="7664"/>
    <cellStyle name="Normal 5 6 3 6" xfId="2702"/>
    <cellStyle name="Normal 5 6 4" xfId="1663"/>
    <cellStyle name="Normal 5 6 4 2" xfId="5021"/>
    <cellStyle name="Normal 5 6 4 2 2" xfId="10005"/>
    <cellStyle name="Normal 5 6 4 3" xfId="6750"/>
    <cellStyle name="Normal 5 6 4 3 2" xfId="11692"/>
    <cellStyle name="Normal 5 6 4 4" xfId="8258"/>
    <cellStyle name="Normal 5 6 4 5" xfId="3296"/>
    <cellStyle name="Normal 5 6 5" xfId="3811"/>
    <cellStyle name="Normal 5 6 5 2" xfId="5518"/>
    <cellStyle name="Normal 5 6 5 2 2" xfId="10484"/>
    <cellStyle name="Normal 5 6 5 3" xfId="8771"/>
    <cellStyle name="Normal 5 6 5 4" xfId="12128"/>
    <cellStyle name="Normal 5 6 6" xfId="4136"/>
    <cellStyle name="Normal 5 6 6 2" xfId="8907"/>
    <cellStyle name="Normal 5 6 6 3" xfId="12111"/>
    <cellStyle name="Normal 5 6 7" xfId="5553"/>
    <cellStyle name="Normal 5 6 7 2" xfId="10514"/>
    <cellStyle name="Normal 5 6 8" xfId="5883"/>
    <cellStyle name="Normal 5 6 8 2" xfId="10825"/>
    <cellStyle name="Normal 5 6 9" xfId="7391"/>
    <cellStyle name="Normal 5 7" xfId="514"/>
    <cellStyle name="Normal 5 7 2" xfId="1084"/>
    <cellStyle name="Normal 5 7 2 2" xfId="1668"/>
    <cellStyle name="Normal 5 7 2 2 2" xfId="5026"/>
    <cellStyle name="Normal 5 7 2 2 2 2" xfId="10010"/>
    <cellStyle name="Normal 5 7 2 2 3" xfId="6755"/>
    <cellStyle name="Normal 5 7 2 2 3 2" xfId="11697"/>
    <cellStyle name="Normal 5 7 2 2 4" xfId="8263"/>
    <cellStyle name="Normal 5 7 2 2 5" xfId="3301"/>
    <cellStyle name="Normal 5 7 2 3" xfId="4506"/>
    <cellStyle name="Normal 5 7 2 3 2" xfId="9491"/>
    <cellStyle name="Normal 5 7 2 4" xfId="6246"/>
    <cellStyle name="Normal 5 7 2 4 2" xfId="11188"/>
    <cellStyle name="Normal 5 7 2 5" xfId="7754"/>
    <cellStyle name="Normal 5 7 2 6" xfId="2792"/>
    <cellStyle name="Normal 5 7 3" xfId="1667"/>
    <cellStyle name="Normal 5 7 3 2" xfId="5025"/>
    <cellStyle name="Normal 5 7 3 2 2" xfId="10009"/>
    <cellStyle name="Normal 5 7 3 3" xfId="6754"/>
    <cellStyle name="Normal 5 7 3 3 2" xfId="11696"/>
    <cellStyle name="Normal 5 7 3 4" xfId="8262"/>
    <cellStyle name="Normal 5 7 3 5" xfId="3300"/>
    <cellStyle name="Normal 5 7 4" xfId="4037"/>
    <cellStyle name="Normal 5 7 4 2" xfId="9109"/>
    <cellStyle name="Normal 5 7 5" xfId="5794"/>
    <cellStyle name="Normal 5 7 5 2" xfId="10736"/>
    <cellStyle name="Normal 5 7 6" xfId="7302"/>
    <cellStyle name="Normal 5 7 7" xfId="2340"/>
    <cellStyle name="Normal 5 8" xfId="731"/>
    <cellStyle name="Normal 5 8 2" xfId="1197"/>
    <cellStyle name="Normal 5 8 2 2" xfId="1670"/>
    <cellStyle name="Normal 5 8 2 2 2" xfId="5028"/>
    <cellStyle name="Normal 5 8 2 2 2 2" xfId="10012"/>
    <cellStyle name="Normal 5 8 2 2 3" xfId="6757"/>
    <cellStyle name="Normal 5 8 2 2 3 2" xfId="11699"/>
    <cellStyle name="Normal 5 8 2 2 4" xfId="8265"/>
    <cellStyle name="Normal 5 8 2 2 5" xfId="3303"/>
    <cellStyle name="Normal 5 8 2 3" xfId="4565"/>
    <cellStyle name="Normal 5 8 2 3 2" xfId="9549"/>
    <cellStyle name="Normal 5 8 2 4" xfId="6296"/>
    <cellStyle name="Normal 5 8 2 4 2" xfId="11238"/>
    <cellStyle name="Normal 5 8 2 5" xfId="7804"/>
    <cellStyle name="Normal 5 8 2 6" xfId="2842"/>
    <cellStyle name="Normal 5 8 3" xfId="1669"/>
    <cellStyle name="Normal 5 8 3 2" xfId="5027"/>
    <cellStyle name="Normal 5 8 3 2 2" xfId="10011"/>
    <cellStyle name="Normal 5 8 3 3" xfId="6756"/>
    <cellStyle name="Normal 5 8 3 3 2" xfId="11698"/>
    <cellStyle name="Normal 5 8 3 4" xfId="8264"/>
    <cellStyle name="Normal 5 8 3 5" xfId="3302"/>
    <cellStyle name="Normal 5 8 4" xfId="4182"/>
    <cellStyle name="Normal 5 8 4 2" xfId="9168"/>
    <cellStyle name="Normal 5 8 5" xfId="5929"/>
    <cellStyle name="Normal 5 8 5 2" xfId="10871"/>
    <cellStyle name="Normal 5 8 6" xfId="7437"/>
    <cellStyle name="Normal 5 8 7" xfId="2475"/>
    <cellStyle name="Normal 5 9" xfId="398"/>
    <cellStyle name="Normal 5 9 2" xfId="1026"/>
    <cellStyle name="Normal 5 9 2 2" xfId="1672"/>
    <cellStyle name="Normal 5 9 2 2 2" xfId="5030"/>
    <cellStyle name="Normal 5 9 2 2 2 2" xfId="10014"/>
    <cellStyle name="Normal 5 9 2 2 3" xfId="6759"/>
    <cellStyle name="Normal 5 9 2 2 3 2" xfId="11701"/>
    <cellStyle name="Normal 5 9 2 2 4" xfId="8267"/>
    <cellStyle name="Normal 5 9 2 2 5" xfId="3305"/>
    <cellStyle name="Normal 5 9 2 3" xfId="4460"/>
    <cellStyle name="Normal 5 9 2 3 2" xfId="9445"/>
    <cellStyle name="Normal 5 9 2 4" xfId="6202"/>
    <cellStyle name="Normal 5 9 2 4 2" xfId="11144"/>
    <cellStyle name="Normal 5 9 2 5" xfId="7710"/>
    <cellStyle name="Normal 5 9 2 6" xfId="2748"/>
    <cellStyle name="Normal 5 9 3" xfId="1671"/>
    <cellStyle name="Normal 5 9 3 2" xfId="5029"/>
    <cellStyle name="Normal 5 9 3 2 2" xfId="10013"/>
    <cellStyle name="Normal 5 9 3 3" xfId="6758"/>
    <cellStyle name="Normal 5 9 3 3 2" xfId="11700"/>
    <cellStyle name="Normal 5 9 3 4" xfId="8266"/>
    <cellStyle name="Normal 5 9 3 5" xfId="3304"/>
    <cellStyle name="Normal 5 9 4" xfId="3977"/>
    <cellStyle name="Normal 5 9 4 2" xfId="9057"/>
    <cellStyle name="Normal 5 9 5" xfId="5745"/>
    <cellStyle name="Normal 5 9 5 2" xfId="10687"/>
    <cellStyle name="Normal 5 9 6" xfId="7253"/>
    <cellStyle name="Normal 5 9 7" xfId="2291"/>
    <cellStyle name="Normal 50" xfId="133"/>
    <cellStyle name="Normal 50 2" xfId="612"/>
    <cellStyle name="Normal 50 2 2" xfId="1153"/>
    <cellStyle name="Normal 50 3" xfId="475"/>
    <cellStyle name="Normal 50 4" xfId="359"/>
    <cellStyle name="Normal 50 5" xfId="265"/>
    <cellStyle name="Normal 50 6" xfId="2217"/>
    <cellStyle name="Normal 50 7" xfId="238"/>
    <cellStyle name="Normal 51" xfId="134"/>
    <cellStyle name="Normal 51 2" xfId="613"/>
    <cellStyle name="Normal 51 2 2" xfId="1154"/>
    <cellStyle name="Normal 51 3" xfId="476"/>
    <cellStyle name="Normal 51 4" xfId="360"/>
    <cellStyle name="Normal 51 5" xfId="266"/>
    <cellStyle name="Normal 51 6" xfId="2218"/>
    <cellStyle name="Normal 51 7" xfId="239"/>
    <cellStyle name="Normal 52" xfId="135"/>
    <cellStyle name="Normal 52 2" xfId="614"/>
    <cellStyle name="Normal 52 2 2" xfId="1155"/>
    <cellStyle name="Normal 52 3" xfId="477"/>
    <cellStyle name="Normal 52 4" xfId="361"/>
    <cellStyle name="Normal 52 5" xfId="267"/>
    <cellStyle name="Normal 52 6" xfId="2219"/>
    <cellStyle name="Normal 52 7" xfId="240"/>
    <cellStyle name="Normal 53" xfId="136"/>
    <cellStyle name="Normal 53 2" xfId="615"/>
    <cellStyle name="Normal 53 2 2" xfId="1156"/>
    <cellStyle name="Normal 53 3" xfId="479"/>
    <cellStyle name="Normal 53 4" xfId="363"/>
    <cellStyle name="Normal 53 5" xfId="268"/>
    <cellStyle name="Normal 53 6" xfId="2220"/>
    <cellStyle name="Normal 53 7" xfId="241"/>
    <cellStyle name="Normal 54" xfId="137"/>
    <cellStyle name="Normal 54 2" xfId="616"/>
    <cellStyle name="Normal 54 2 2" xfId="1157"/>
    <cellStyle name="Normal 54 3" xfId="482"/>
    <cellStyle name="Normal 54 4" xfId="366"/>
    <cellStyle name="Normal 54 5" xfId="269"/>
    <cellStyle name="Normal 54 6" xfId="2221"/>
    <cellStyle name="Normal 54 7" xfId="242"/>
    <cellStyle name="Normal 55" xfId="138"/>
    <cellStyle name="Normal 55 2" xfId="617"/>
    <cellStyle name="Normal 55 2 2" xfId="1158"/>
    <cellStyle name="Normal 55 3" xfId="484"/>
    <cellStyle name="Normal 55 4" xfId="368"/>
    <cellStyle name="Normal 55 5" xfId="270"/>
    <cellStyle name="Normal 55 6" xfId="2222"/>
    <cellStyle name="Normal 55 7" xfId="243"/>
    <cellStyle name="Normal 56" xfId="139"/>
    <cellStyle name="Normal 56 2" xfId="618"/>
    <cellStyle name="Normal 56 2 2" xfId="1159"/>
    <cellStyle name="Normal 56 3" xfId="486"/>
    <cellStyle name="Normal 56 4" xfId="370"/>
    <cellStyle name="Normal 56 5" xfId="271"/>
    <cellStyle name="Normal 56 6" xfId="2223"/>
    <cellStyle name="Normal 56 7" xfId="244"/>
    <cellStyle name="Normal 57" xfId="140"/>
    <cellStyle name="Normal 57 2" xfId="619"/>
    <cellStyle name="Normal 57 2 2" xfId="1160"/>
    <cellStyle name="Normal 57 3" xfId="488"/>
    <cellStyle name="Normal 57 4" xfId="372"/>
    <cellStyle name="Normal 57 5" xfId="272"/>
    <cellStyle name="Normal 57 6" xfId="2224"/>
    <cellStyle name="Normal 57 7" xfId="245"/>
    <cellStyle name="Normal 58" xfId="141"/>
    <cellStyle name="Normal 58 2" xfId="620"/>
    <cellStyle name="Normal 58 2 2" xfId="1161"/>
    <cellStyle name="Normal 58 3" xfId="490"/>
    <cellStyle name="Normal 58 4" xfId="374"/>
    <cellStyle name="Normal 58 5" xfId="273"/>
    <cellStyle name="Normal 58 6" xfId="2225"/>
    <cellStyle name="Normal 58 7" xfId="246"/>
    <cellStyle name="Normal 59" xfId="142"/>
    <cellStyle name="Normal 59 2" xfId="621"/>
    <cellStyle name="Normal 59 2 2" xfId="1162"/>
    <cellStyle name="Normal 59 3" xfId="491"/>
    <cellStyle name="Normal 59 4" xfId="375"/>
    <cellStyle name="Normal 59 5" xfId="274"/>
    <cellStyle name="Normal 59 6" xfId="2226"/>
    <cellStyle name="Normal 59 7" xfId="247"/>
    <cellStyle name="Normal 6" xfId="24"/>
    <cellStyle name="Normal 6 10" xfId="332"/>
    <cellStyle name="Normal 6 10 2" xfId="1008"/>
    <cellStyle name="Normal 6 10 2 2" xfId="1674"/>
    <cellStyle name="Normal 6 10 2 2 2" xfId="5032"/>
    <cellStyle name="Normal 6 10 2 2 2 2" xfId="10016"/>
    <cellStyle name="Normal 6 10 2 2 3" xfId="6761"/>
    <cellStyle name="Normal 6 10 2 2 3 2" xfId="11703"/>
    <cellStyle name="Normal 6 10 2 2 4" xfId="8269"/>
    <cellStyle name="Normal 6 10 2 2 5" xfId="3307"/>
    <cellStyle name="Normal 6 10 2 3" xfId="4446"/>
    <cellStyle name="Normal 6 10 2 3 2" xfId="9431"/>
    <cellStyle name="Normal 6 10 2 4" xfId="6189"/>
    <cellStyle name="Normal 6 10 2 4 2" xfId="11131"/>
    <cellStyle name="Normal 6 10 2 5" xfId="7697"/>
    <cellStyle name="Normal 6 10 2 6" xfId="2735"/>
    <cellStyle name="Normal 6 10 3" xfId="1673"/>
    <cellStyle name="Normal 6 10 3 2" xfId="5031"/>
    <cellStyle name="Normal 6 10 3 2 2" xfId="10015"/>
    <cellStyle name="Normal 6 10 3 3" xfId="6760"/>
    <cellStyle name="Normal 6 10 3 3 2" xfId="11702"/>
    <cellStyle name="Normal 6 10 3 4" xfId="8268"/>
    <cellStyle name="Normal 6 10 3 5" xfId="3306"/>
    <cellStyle name="Normal 6 10 4" xfId="3957"/>
    <cellStyle name="Normal 6 10 4 2" xfId="9041"/>
    <cellStyle name="Normal 6 10 5" xfId="5732"/>
    <cellStyle name="Normal 6 10 5 2" xfId="10674"/>
    <cellStyle name="Normal 6 10 6" xfId="7240"/>
    <cellStyle name="Normal 6 10 7" xfId="2278"/>
    <cellStyle name="Normal 6 11" xfId="865"/>
    <cellStyle name="Normal 6 11 2" xfId="1675"/>
    <cellStyle name="Normal 6 11 2 2" xfId="5033"/>
    <cellStyle name="Normal 6 11 2 2 2" xfId="10017"/>
    <cellStyle name="Normal 6 11 2 3" xfId="6762"/>
    <cellStyle name="Normal 6 11 2 3 2" xfId="11704"/>
    <cellStyle name="Normal 6 11 2 4" xfId="8270"/>
    <cellStyle name="Normal 6 11 2 5" xfId="3308"/>
    <cellStyle name="Normal 6 11 3" xfId="4309"/>
    <cellStyle name="Normal 6 11 3 2" xfId="9295"/>
    <cellStyle name="Normal 6 11 4" xfId="6054"/>
    <cellStyle name="Normal 6 11 4 2" xfId="10996"/>
    <cellStyle name="Normal 6 11 5" xfId="7562"/>
    <cellStyle name="Normal 6 11 6" xfId="2600"/>
    <cellStyle name="Normal 6 12" xfId="1334"/>
    <cellStyle name="Normal 6 12 2" xfId="4692"/>
    <cellStyle name="Normal 6 12 2 2" xfId="9676"/>
    <cellStyle name="Normal 6 12 3" xfId="6421"/>
    <cellStyle name="Normal 6 12 3 2" xfId="11363"/>
    <cellStyle name="Normal 6 12 4" xfId="7929"/>
    <cellStyle name="Normal 6 12 5" xfId="2967"/>
    <cellStyle name="Normal 6 13" xfId="253"/>
    <cellStyle name="Normal 6 13 2" xfId="3907"/>
    <cellStyle name="Normal 6 13 2 2" xfId="8996"/>
    <cellStyle name="Normal 6 13 3" xfId="5688"/>
    <cellStyle name="Normal 6 13 3 2" xfId="10630"/>
    <cellStyle name="Normal 6 13 4" xfId="7196"/>
    <cellStyle name="Normal 6 13 5" xfId="2233"/>
    <cellStyle name="Normal 6 14" xfId="2166"/>
    <cellStyle name="Normal 6 14 2" xfId="5543"/>
    <cellStyle name="Normal 6 14 2 2" xfId="10505"/>
    <cellStyle name="Normal 6 14 3" xfId="8668"/>
    <cellStyle name="Normal 6 14 4" xfId="12206"/>
    <cellStyle name="Normal 6 15" xfId="3704"/>
    <cellStyle name="Normal 6 15 2" xfId="8805"/>
    <cellStyle name="Normal 6 15 3" xfId="12278"/>
    <cellStyle name="Normal 6 16" xfId="3849"/>
    <cellStyle name="Normal 6 16 2" xfId="8944"/>
    <cellStyle name="Normal 6 17" xfId="5648"/>
    <cellStyle name="Normal 6 17 2" xfId="10590"/>
    <cellStyle name="Normal 6 18" xfId="7156"/>
    <cellStyle name="Normal 6 19" xfId="2125"/>
    <cellStyle name="Normal 6 2" xfId="42"/>
    <cellStyle name="Normal 6 2 10" xfId="886"/>
    <cellStyle name="Normal 6 2 10 2" xfId="1676"/>
    <cellStyle name="Normal 6 2 10 2 2" xfId="5034"/>
    <cellStyle name="Normal 6 2 10 2 2 2" xfId="10018"/>
    <cellStyle name="Normal 6 2 10 2 3" xfId="6763"/>
    <cellStyle name="Normal 6 2 10 2 3 2" xfId="11705"/>
    <cellStyle name="Normal 6 2 10 2 4" xfId="8271"/>
    <cellStyle name="Normal 6 2 10 2 5" xfId="3309"/>
    <cellStyle name="Normal 6 2 10 3" xfId="4328"/>
    <cellStyle name="Normal 6 2 10 3 2" xfId="9314"/>
    <cellStyle name="Normal 6 2 10 4" xfId="6073"/>
    <cellStyle name="Normal 6 2 10 4 2" xfId="11015"/>
    <cellStyle name="Normal 6 2 10 5" xfId="7581"/>
    <cellStyle name="Normal 6 2 10 6" xfId="2619"/>
    <cellStyle name="Normal 6 2 11" xfId="1353"/>
    <cellStyle name="Normal 6 2 11 2" xfId="4711"/>
    <cellStyle name="Normal 6 2 11 2 2" xfId="9695"/>
    <cellStyle name="Normal 6 2 11 3" xfId="6440"/>
    <cellStyle name="Normal 6 2 11 3 2" xfId="11382"/>
    <cellStyle name="Normal 6 2 11 4" xfId="7948"/>
    <cellStyle name="Normal 6 2 11 5" xfId="2986"/>
    <cellStyle name="Normal 6 2 12" xfId="297"/>
    <cellStyle name="Normal 6 2 12 2" xfId="3929"/>
    <cellStyle name="Normal 6 2 12 2 2" xfId="9016"/>
    <cellStyle name="Normal 6 2 12 3" xfId="5707"/>
    <cellStyle name="Normal 6 2 12 3 2" xfId="10649"/>
    <cellStyle name="Normal 6 2 12 4" xfId="7215"/>
    <cellStyle name="Normal 6 2 12 5" xfId="2252"/>
    <cellStyle name="Normal 6 2 13" xfId="2167"/>
    <cellStyle name="Normal 6 2 13 2" xfId="5555"/>
    <cellStyle name="Normal 6 2 13 2 2" xfId="10516"/>
    <cellStyle name="Normal 6 2 13 3" xfId="8687"/>
    <cellStyle name="Normal 6 2 13 4" xfId="12249"/>
    <cellStyle name="Normal 6 2 14" xfId="3726"/>
    <cellStyle name="Normal 6 2 14 2" xfId="8824"/>
    <cellStyle name="Normal 6 2 14 3" xfId="12283"/>
    <cellStyle name="Normal 6 2 15" xfId="3854"/>
    <cellStyle name="Normal 6 2 15 2" xfId="8947"/>
    <cellStyle name="Normal 6 2 16" xfId="5649"/>
    <cellStyle name="Normal 6 2 16 2" xfId="10591"/>
    <cellStyle name="Normal 6 2 17" xfId="7157"/>
    <cellStyle name="Normal 6 2 18" xfId="2126"/>
    <cellStyle name="Normal 6 2 19" xfId="186"/>
    <cellStyle name="Normal 6 2 2" xfId="52"/>
    <cellStyle name="Normal 6 2 2 10" xfId="1354"/>
    <cellStyle name="Normal 6 2 2 10 2" xfId="4712"/>
    <cellStyle name="Normal 6 2 2 10 2 2" xfId="9696"/>
    <cellStyle name="Normal 6 2 2 10 3" xfId="6441"/>
    <cellStyle name="Normal 6 2 2 10 3 2" xfId="11383"/>
    <cellStyle name="Normal 6 2 2 10 4" xfId="7949"/>
    <cellStyle name="Normal 6 2 2 10 5" xfId="2987"/>
    <cellStyle name="Normal 6 2 2 11" xfId="298"/>
    <cellStyle name="Normal 6 2 2 11 2" xfId="3930"/>
    <cellStyle name="Normal 6 2 2 11 2 2" xfId="9017"/>
    <cellStyle name="Normal 6 2 2 11 3" xfId="5708"/>
    <cellStyle name="Normal 6 2 2 11 3 2" xfId="10650"/>
    <cellStyle name="Normal 6 2 2 11 4" xfId="7216"/>
    <cellStyle name="Normal 6 2 2 11 5" xfId="2253"/>
    <cellStyle name="Normal 6 2 2 12" xfId="2172"/>
    <cellStyle name="Normal 6 2 2 12 2" xfId="5486"/>
    <cellStyle name="Normal 6 2 2 12 2 2" xfId="10460"/>
    <cellStyle name="Normal 6 2 2 12 3" xfId="8688"/>
    <cellStyle name="Normal 6 2 2 12 4" xfId="12311"/>
    <cellStyle name="Normal 6 2 2 13" xfId="3727"/>
    <cellStyle name="Normal 6 2 2 13 2" xfId="8825"/>
    <cellStyle name="Normal 6 2 2 13 3" xfId="12325"/>
    <cellStyle name="Normal 6 2 2 14" xfId="3860"/>
    <cellStyle name="Normal 6 2 2 14 2" xfId="8953"/>
    <cellStyle name="Normal 6 2 2 15" xfId="5654"/>
    <cellStyle name="Normal 6 2 2 15 2" xfId="10596"/>
    <cellStyle name="Normal 6 2 2 16" xfId="7162"/>
    <cellStyle name="Normal 6 2 2 17" xfId="2131"/>
    <cellStyle name="Normal 6 2 2 18" xfId="192"/>
    <cellStyle name="Normal 6 2 2 2" xfId="159"/>
    <cellStyle name="Normal 6 2 2 2 10" xfId="2182"/>
    <cellStyle name="Normal 6 2 2 2 10 2" xfId="5485"/>
    <cellStyle name="Normal 6 2 2 2 10 2 2" xfId="10459"/>
    <cellStyle name="Normal 6 2 2 2 10 3" xfId="8689"/>
    <cellStyle name="Normal 6 2 2 2 10 4" xfId="12367"/>
    <cellStyle name="Normal 6 2 2 2 11" xfId="3728"/>
    <cellStyle name="Normal 6 2 2 2 11 2" xfId="8826"/>
    <cellStyle name="Normal 6 2 2 2 11 3" xfId="12200"/>
    <cellStyle name="Normal 6 2 2 2 12" xfId="3875"/>
    <cellStyle name="Normal 6 2 2 2 12 2" xfId="8967"/>
    <cellStyle name="Normal 6 2 2 2 13" xfId="5664"/>
    <cellStyle name="Normal 6 2 2 2 13 2" xfId="10606"/>
    <cellStyle name="Normal 6 2 2 2 14" xfId="7172"/>
    <cellStyle name="Normal 6 2 2 2 15" xfId="2149"/>
    <cellStyle name="Normal 6 2 2 2 16" xfId="203"/>
    <cellStyle name="Normal 6 2 2 2 2" xfId="625"/>
    <cellStyle name="Normal 6 2 2 2 2 10" xfId="2395"/>
    <cellStyle name="Normal 6 2 2 2 2 2" xfId="786"/>
    <cellStyle name="Normal 6 2 2 2 2 2 2" xfId="1252"/>
    <cellStyle name="Normal 6 2 2 2 2 2 2 2" xfId="1679"/>
    <cellStyle name="Normal 6 2 2 2 2 2 2 2 2" xfId="5037"/>
    <cellStyle name="Normal 6 2 2 2 2 2 2 2 2 2" xfId="10021"/>
    <cellStyle name="Normal 6 2 2 2 2 2 2 2 3" xfId="6766"/>
    <cellStyle name="Normal 6 2 2 2 2 2 2 2 3 2" xfId="11708"/>
    <cellStyle name="Normal 6 2 2 2 2 2 2 2 4" xfId="8274"/>
    <cellStyle name="Normal 6 2 2 2 2 2 2 2 5" xfId="3312"/>
    <cellStyle name="Normal 6 2 2 2 2 2 2 3" xfId="4620"/>
    <cellStyle name="Normal 6 2 2 2 2 2 2 3 2" xfId="9604"/>
    <cellStyle name="Normal 6 2 2 2 2 2 2 4" xfId="6351"/>
    <cellStyle name="Normal 6 2 2 2 2 2 2 4 2" xfId="11293"/>
    <cellStyle name="Normal 6 2 2 2 2 2 2 5" xfId="7859"/>
    <cellStyle name="Normal 6 2 2 2 2 2 2 6" xfId="2897"/>
    <cellStyle name="Normal 6 2 2 2 2 2 3" xfId="1678"/>
    <cellStyle name="Normal 6 2 2 2 2 2 3 2" xfId="5036"/>
    <cellStyle name="Normal 6 2 2 2 2 2 3 2 2" xfId="10020"/>
    <cellStyle name="Normal 6 2 2 2 2 2 3 3" xfId="6765"/>
    <cellStyle name="Normal 6 2 2 2 2 2 3 3 2" xfId="11707"/>
    <cellStyle name="Normal 6 2 2 2 2 2 3 4" xfId="8273"/>
    <cellStyle name="Normal 6 2 2 2 2 2 3 5" xfId="3311"/>
    <cellStyle name="Normal 6 2 2 2 2 2 4" xfId="4237"/>
    <cellStyle name="Normal 6 2 2 2 2 2 4 2" xfId="9223"/>
    <cellStyle name="Normal 6 2 2 2 2 2 5" xfId="5984"/>
    <cellStyle name="Normal 6 2 2 2 2 2 5 2" xfId="10926"/>
    <cellStyle name="Normal 6 2 2 2 2 2 6" xfId="7492"/>
    <cellStyle name="Normal 6 2 2 2 2 2 7" xfId="2530"/>
    <cellStyle name="Normal 6 2 2 2 2 3" xfId="939"/>
    <cellStyle name="Normal 6 2 2 2 2 3 2" xfId="1680"/>
    <cellStyle name="Normal 6 2 2 2 2 3 2 2" xfId="5038"/>
    <cellStyle name="Normal 6 2 2 2 2 3 2 2 2" xfId="10022"/>
    <cellStyle name="Normal 6 2 2 2 2 3 2 3" xfId="6767"/>
    <cellStyle name="Normal 6 2 2 2 2 3 2 3 2" xfId="11709"/>
    <cellStyle name="Normal 6 2 2 2 2 3 2 4" xfId="8275"/>
    <cellStyle name="Normal 6 2 2 2 2 3 2 5" xfId="3313"/>
    <cellStyle name="Normal 6 2 2 2 2 3 3" xfId="4379"/>
    <cellStyle name="Normal 6 2 2 2 2 3 3 2" xfId="9364"/>
    <cellStyle name="Normal 6 2 2 2 2 3 4" xfId="6122"/>
    <cellStyle name="Normal 6 2 2 2 2 3 4 2" xfId="11064"/>
    <cellStyle name="Normal 6 2 2 2 2 3 5" xfId="7630"/>
    <cellStyle name="Normal 6 2 2 2 2 3 6" xfId="2668"/>
    <cellStyle name="Normal 6 2 2 2 2 4" xfId="1677"/>
    <cellStyle name="Normal 6 2 2 2 2 4 2" xfId="5035"/>
    <cellStyle name="Normal 6 2 2 2 2 4 2 2" xfId="10019"/>
    <cellStyle name="Normal 6 2 2 2 2 4 3" xfId="6764"/>
    <cellStyle name="Normal 6 2 2 2 2 4 3 2" xfId="11706"/>
    <cellStyle name="Normal 6 2 2 2 2 4 4" xfId="8272"/>
    <cellStyle name="Normal 6 2 2 2 2 4 5" xfId="3310"/>
    <cellStyle name="Normal 6 2 2 2 2 5" xfId="3776"/>
    <cellStyle name="Normal 6 2 2 2 2 5 2" xfId="4548"/>
    <cellStyle name="Normal 6 2 2 2 2 5 2 2" xfId="9532"/>
    <cellStyle name="Normal 6 2 2 2 2 5 3" xfId="8737"/>
    <cellStyle name="Normal 6 2 2 2 2 5 4" xfId="12338"/>
    <cellStyle name="Normal 6 2 2 2 2 6" xfId="4101"/>
    <cellStyle name="Normal 6 2 2 2 2 6 2" xfId="8873"/>
    <cellStyle name="Normal 6 2 2 2 2 6 3" xfId="12275"/>
    <cellStyle name="Normal 6 2 2 2 2 7" xfId="5440"/>
    <cellStyle name="Normal 6 2 2 2 2 7 2" xfId="10420"/>
    <cellStyle name="Normal 6 2 2 2 2 8" xfId="5849"/>
    <cellStyle name="Normal 6 2 2 2 2 8 2" xfId="10791"/>
    <cellStyle name="Normal 6 2 2 2 2 9" xfId="7357"/>
    <cellStyle name="Normal 6 2 2 2 3" xfId="688"/>
    <cellStyle name="Normal 6 2 2 2 3 10" xfId="2437"/>
    <cellStyle name="Normal 6 2 2 2 3 2" xfId="829"/>
    <cellStyle name="Normal 6 2 2 2 3 2 2" xfId="1294"/>
    <cellStyle name="Normal 6 2 2 2 3 2 2 2" xfId="1683"/>
    <cellStyle name="Normal 6 2 2 2 3 2 2 2 2" xfId="5041"/>
    <cellStyle name="Normal 6 2 2 2 3 2 2 2 2 2" xfId="10025"/>
    <cellStyle name="Normal 6 2 2 2 3 2 2 2 3" xfId="6770"/>
    <cellStyle name="Normal 6 2 2 2 3 2 2 2 3 2" xfId="11712"/>
    <cellStyle name="Normal 6 2 2 2 3 2 2 2 4" xfId="8278"/>
    <cellStyle name="Normal 6 2 2 2 3 2 2 2 5" xfId="3316"/>
    <cellStyle name="Normal 6 2 2 2 3 2 2 3" xfId="4662"/>
    <cellStyle name="Normal 6 2 2 2 3 2 2 3 2" xfId="9646"/>
    <cellStyle name="Normal 6 2 2 2 3 2 2 4" xfId="6393"/>
    <cellStyle name="Normal 6 2 2 2 3 2 2 4 2" xfId="11335"/>
    <cellStyle name="Normal 6 2 2 2 3 2 2 5" xfId="7901"/>
    <cellStyle name="Normal 6 2 2 2 3 2 2 6" xfId="2939"/>
    <cellStyle name="Normal 6 2 2 2 3 2 3" xfId="1682"/>
    <cellStyle name="Normal 6 2 2 2 3 2 3 2" xfId="5040"/>
    <cellStyle name="Normal 6 2 2 2 3 2 3 2 2" xfId="10024"/>
    <cellStyle name="Normal 6 2 2 2 3 2 3 3" xfId="6769"/>
    <cellStyle name="Normal 6 2 2 2 3 2 3 3 2" xfId="11711"/>
    <cellStyle name="Normal 6 2 2 2 3 2 3 4" xfId="8277"/>
    <cellStyle name="Normal 6 2 2 2 3 2 3 5" xfId="3315"/>
    <cellStyle name="Normal 6 2 2 2 3 2 4" xfId="4279"/>
    <cellStyle name="Normal 6 2 2 2 3 2 4 2" xfId="9265"/>
    <cellStyle name="Normal 6 2 2 2 3 2 5" xfId="6026"/>
    <cellStyle name="Normal 6 2 2 2 3 2 5 2" xfId="10968"/>
    <cellStyle name="Normal 6 2 2 2 3 2 6" xfId="7534"/>
    <cellStyle name="Normal 6 2 2 2 3 2 7" xfId="2572"/>
    <cellStyle name="Normal 6 2 2 2 3 3" xfId="982"/>
    <cellStyle name="Normal 6 2 2 2 3 3 2" xfId="1684"/>
    <cellStyle name="Normal 6 2 2 2 3 3 2 2" xfId="5042"/>
    <cellStyle name="Normal 6 2 2 2 3 3 2 2 2" xfId="10026"/>
    <cellStyle name="Normal 6 2 2 2 3 3 2 3" xfId="6771"/>
    <cellStyle name="Normal 6 2 2 2 3 3 2 3 2" xfId="11713"/>
    <cellStyle name="Normal 6 2 2 2 3 3 2 4" xfId="8279"/>
    <cellStyle name="Normal 6 2 2 2 3 3 2 5" xfId="3317"/>
    <cellStyle name="Normal 6 2 2 2 3 3 3" xfId="4421"/>
    <cellStyle name="Normal 6 2 2 2 3 3 3 2" xfId="9406"/>
    <cellStyle name="Normal 6 2 2 2 3 3 4" xfId="6164"/>
    <cellStyle name="Normal 6 2 2 2 3 3 4 2" xfId="11106"/>
    <cellStyle name="Normal 6 2 2 2 3 3 5" xfId="7672"/>
    <cellStyle name="Normal 6 2 2 2 3 3 6" xfId="2710"/>
    <cellStyle name="Normal 6 2 2 2 3 4" xfId="1681"/>
    <cellStyle name="Normal 6 2 2 2 3 4 2" xfId="5039"/>
    <cellStyle name="Normal 6 2 2 2 3 4 2 2" xfId="10023"/>
    <cellStyle name="Normal 6 2 2 2 3 4 3" xfId="6768"/>
    <cellStyle name="Normal 6 2 2 2 3 4 3 2" xfId="11710"/>
    <cellStyle name="Normal 6 2 2 2 3 4 4" xfId="8276"/>
    <cellStyle name="Normal 6 2 2 2 3 4 5" xfId="3314"/>
    <cellStyle name="Normal 6 2 2 2 3 5" xfId="3819"/>
    <cellStyle name="Normal 6 2 2 2 3 5 2" xfId="5551"/>
    <cellStyle name="Normal 6 2 2 2 3 5 2 2" xfId="10513"/>
    <cellStyle name="Normal 6 2 2 2 3 5 3" xfId="8779"/>
    <cellStyle name="Normal 6 2 2 2 3 5 4" xfId="12150"/>
    <cellStyle name="Normal 6 2 2 2 3 6" xfId="4144"/>
    <cellStyle name="Normal 6 2 2 2 3 6 2" xfId="8915"/>
    <cellStyle name="Normal 6 2 2 2 3 6 3" xfId="12320"/>
    <cellStyle name="Normal 6 2 2 2 3 7" xfId="5632"/>
    <cellStyle name="Normal 6 2 2 2 3 7 2" xfId="10579"/>
    <cellStyle name="Normal 6 2 2 2 3 8" xfId="5891"/>
    <cellStyle name="Normal 6 2 2 2 3 8 2" xfId="10833"/>
    <cellStyle name="Normal 6 2 2 2 3 9" xfId="7399"/>
    <cellStyle name="Normal 6 2 2 2 4" xfId="522"/>
    <cellStyle name="Normal 6 2 2 2 4 2" xfId="1092"/>
    <cellStyle name="Normal 6 2 2 2 4 2 2" xfId="1686"/>
    <cellStyle name="Normal 6 2 2 2 4 2 2 2" xfId="5044"/>
    <cellStyle name="Normal 6 2 2 2 4 2 2 2 2" xfId="10028"/>
    <cellStyle name="Normal 6 2 2 2 4 2 2 3" xfId="6773"/>
    <cellStyle name="Normal 6 2 2 2 4 2 2 3 2" xfId="11715"/>
    <cellStyle name="Normal 6 2 2 2 4 2 2 4" xfId="8281"/>
    <cellStyle name="Normal 6 2 2 2 4 2 2 5" xfId="3319"/>
    <cellStyle name="Normal 6 2 2 2 4 2 3" xfId="4514"/>
    <cellStyle name="Normal 6 2 2 2 4 2 3 2" xfId="9499"/>
    <cellStyle name="Normal 6 2 2 2 4 2 4" xfId="6254"/>
    <cellStyle name="Normal 6 2 2 2 4 2 4 2" xfId="11196"/>
    <cellStyle name="Normal 6 2 2 2 4 2 5" xfId="7762"/>
    <cellStyle name="Normal 6 2 2 2 4 2 6" xfId="2800"/>
    <cellStyle name="Normal 6 2 2 2 4 3" xfId="1685"/>
    <cellStyle name="Normal 6 2 2 2 4 3 2" xfId="5043"/>
    <cellStyle name="Normal 6 2 2 2 4 3 2 2" xfId="10027"/>
    <cellStyle name="Normal 6 2 2 2 4 3 3" xfId="6772"/>
    <cellStyle name="Normal 6 2 2 2 4 3 3 2" xfId="11714"/>
    <cellStyle name="Normal 6 2 2 2 4 3 4" xfId="8280"/>
    <cellStyle name="Normal 6 2 2 2 4 3 5" xfId="3318"/>
    <cellStyle name="Normal 6 2 2 2 4 4" xfId="4045"/>
    <cellStyle name="Normal 6 2 2 2 4 4 2" xfId="9117"/>
    <cellStyle name="Normal 6 2 2 2 4 5" xfId="5802"/>
    <cellStyle name="Normal 6 2 2 2 4 5 2" xfId="10744"/>
    <cellStyle name="Normal 6 2 2 2 4 6" xfId="7310"/>
    <cellStyle name="Normal 6 2 2 2 4 7" xfId="2348"/>
    <cellStyle name="Normal 6 2 2 2 5" xfId="739"/>
    <cellStyle name="Normal 6 2 2 2 5 2" xfId="1205"/>
    <cellStyle name="Normal 6 2 2 2 5 2 2" xfId="1688"/>
    <cellStyle name="Normal 6 2 2 2 5 2 2 2" xfId="5046"/>
    <cellStyle name="Normal 6 2 2 2 5 2 2 2 2" xfId="10030"/>
    <cellStyle name="Normal 6 2 2 2 5 2 2 3" xfId="6775"/>
    <cellStyle name="Normal 6 2 2 2 5 2 2 3 2" xfId="11717"/>
    <cellStyle name="Normal 6 2 2 2 5 2 2 4" xfId="8283"/>
    <cellStyle name="Normal 6 2 2 2 5 2 2 5" xfId="3321"/>
    <cellStyle name="Normal 6 2 2 2 5 2 3" xfId="4573"/>
    <cellStyle name="Normal 6 2 2 2 5 2 3 2" xfId="9557"/>
    <cellStyle name="Normal 6 2 2 2 5 2 4" xfId="6304"/>
    <cellStyle name="Normal 6 2 2 2 5 2 4 2" xfId="11246"/>
    <cellStyle name="Normal 6 2 2 2 5 2 5" xfId="7812"/>
    <cellStyle name="Normal 6 2 2 2 5 2 6" xfId="2850"/>
    <cellStyle name="Normal 6 2 2 2 5 3" xfId="1687"/>
    <cellStyle name="Normal 6 2 2 2 5 3 2" xfId="5045"/>
    <cellStyle name="Normal 6 2 2 2 5 3 2 2" xfId="10029"/>
    <cellStyle name="Normal 6 2 2 2 5 3 3" xfId="6774"/>
    <cellStyle name="Normal 6 2 2 2 5 3 3 2" xfId="11716"/>
    <cellStyle name="Normal 6 2 2 2 5 3 4" xfId="8282"/>
    <cellStyle name="Normal 6 2 2 2 5 3 5" xfId="3320"/>
    <cellStyle name="Normal 6 2 2 2 5 4" xfId="4190"/>
    <cellStyle name="Normal 6 2 2 2 5 4 2" xfId="9176"/>
    <cellStyle name="Normal 6 2 2 2 5 5" xfId="5937"/>
    <cellStyle name="Normal 6 2 2 2 5 5 2" xfId="10879"/>
    <cellStyle name="Normal 6 2 2 2 5 6" xfId="7445"/>
    <cellStyle name="Normal 6 2 2 2 5 7" xfId="2483"/>
    <cellStyle name="Normal 6 2 2 2 6" xfId="406"/>
    <cellStyle name="Normal 6 2 2 2 6 2" xfId="1034"/>
    <cellStyle name="Normal 6 2 2 2 6 2 2" xfId="1690"/>
    <cellStyle name="Normal 6 2 2 2 6 2 2 2" xfId="5048"/>
    <cellStyle name="Normal 6 2 2 2 6 2 2 2 2" xfId="10032"/>
    <cellStyle name="Normal 6 2 2 2 6 2 2 3" xfId="6777"/>
    <cellStyle name="Normal 6 2 2 2 6 2 2 3 2" xfId="11719"/>
    <cellStyle name="Normal 6 2 2 2 6 2 2 4" xfId="8285"/>
    <cellStyle name="Normal 6 2 2 2 6 2 2 5" xfId="3323"/>
    <cellStyle name="Normal 6 2 2 2 6 2 3" xfId="4468"/>
    <cellStyle name="Normal 6 2 2 2 6 2 3 2" xfId="9453"/>
    <cellStyle name="Normal 6 2 2 2 6 2 4" xfId="6210"/>
    <cellStyle name="Normal 6 2 2 2 6 2 4 2" xfId="11152"/>
    <cellStyle name="Normal 6 2 2 2 6 2 5" xfId="7718"/>
    <cellStyle name="Normal 6 2 2 2 6 2 6" xfId="2756"/>
    <cellStyle name="Normal 6 2 2 2 6 3" xfId="1689"/>
    <cellStyle name="Normal 6 2 2 2 6 3 2" xfId="5047"/>
    <cellStyle name="Normal 6 2 2 2 6 3 2 2" xfId="10031"/>
    <cellStyle name="Normal 6 2 2 2 6 3 3" xfId="6776"/>
    <cellStyle name="Normal 6 2 2 2 6 3 3 2" xfId="11718"/>
    <cellStyle name="Normal 6 2 2 2 6 3 4" xfId="8284"/>
    <cellStyle name="Normal 6 2 2 2 6 3 5" xfId="3322"/>
    <cellStyle name="Normal 6 2 2 2 6 4" xfId="3985"/>
    <cellStyle name="Normal 6 2 2 2 6 4 2" xfId="9065"/>
    <cellStyle name="Normal 6 2 2 2 6 5" xfId="5753"/>
    <cellStyle name="Normal 6 2 2 2 6 5 2" xfId="10695"/>
    <cellStyle name="Normal 6 2 2 2 6 6" xfId="7261"/>
    <cellStyle name="Normal 6 2 2 2 6 7" xfId="2299"/>
    <cellStyle name="Normal 6 2 2 2 7" xfId="888"/>
    <cellStyle name="Normal 6 2 2 2 7 2" xfId="1691"/>
    <cellStyle name="Normal 6 2 2 2 7 2 2" xfId="5049"/>
    <cellStyle name="Normal 6 2 2 2 7 2 2 2" xfId="10033"/>
    <cellStyle name="Normal 6 2 2 2 7 2 3" xfId="6778"/>
    <cellStyle name="Normal 6 2 2 2 7 2 3 2" xfId="11720"/>
    <cellStyle name="Normal 6 2 2 2 7 2 4" xfId="8286"/>
    <cellStyle name="Normal 6 2 2 2 7 2 5" xfId="3324"/>
    <cellStyle name="Normal 6 2 2 2 7 3" xfId="4330"/>
    <cellStyle name="Normal 6 2 2 2 7 3 2" xfId="9316"/>
    <cellStyle name="Normal 6 2 2 2 7 4" xfId="6075"/>
    <cellStyle name="Normal 6 2 2 2 7 4 2" xfId="11017"/>
    <cellStyle name="Normal 6 2 2 2 7 5" xfId="7583"/>
    <cellStyle name="Normal 6 2 2 2 7 6" xfId="2621"/>
    <cellStyle name="Normal 6 2 2 2 8" xfId="1355"/>
    <cellStyle name="Normal 6 2 2 2 8 2" xfId="4713"/>
    <cellStyle name="Normal 6 2 2 2 8 2 2" xfId="9697"/>
    <cellStyle name="Normal 6 2 2 2 8 3" xfId="6442"/>
    <cellStyle name="Normal 6 2 2 2 8 3 2" xfId="11384"/>
    <cellStyle name="Normal 6 2 2 2 8 4" xfId="7950"/>
    <cellStyle name="Normal 6 2 2 2 8 5" xfId="2988"/>
    <cellStyle name="Normal 6 2 2 2 9" xfId="299"/>
    <cellStyle name="Normal 6 2 2 2 9 2" xfId="3931"/>
    <cellStyle name="Normal 6 2 2 2 9 2 2" xfId="9018"/>
    <cellStyle name="Normal 6 2 2 2 9 3" xfId="5709"/>
    <cellStyle name="Normal 6 2 2 2 9 3 2" xfId="10651"/>
    <cellStyle name="Normal 6 2 2 2 9 4" xfId="7217"/>
    <cellStyle name="Normal 6 2 2 2 9 5" xfId="2254"/>
    <cellStyle name="Normal 6 2 2 3" xfId="160"/>
    <cellStyle name="Normal 6 2 2 3 10" xfId="2197"/>
    <cellStyle name="Normal 6 2 2 3 10 2" xfId="5560"/>
    <cellStyle name="Normal 6 2 2 3 10 2 2" xfId="10518"/>
    <cellStyle name="Normal 6 2 2 3 10 3" xfId="8690"/>
    <cellStyle name="Normal 6 2 2 3 10 4" xfId="12147"/>
    <cellStyle name="Normal 6 2 2 3 11" xfId="3729"/>
    <cellStyle name="Normal 6 2 2 3 11 2" xfId="8827"/>
    <cellStyle name="Normal 6 2 2 3 11 3" xfId="12244"/>
    <cellStyle name="Normal 6 2 2 3 12" xfId="3894"/>
    <cellStyle name="Normal 6 2 2 3 12 2" xfId="8985"/>
    <cellStyle name="Normal 6 2 2 3 13" xfId="5679"/>
    <cellStyle name="Normal 6 2 2 3 13 2" xfId="10621"/>
    <cellStyle name="Normal 6 2 2 3 14" xfId="7187"/>
    <cellStyle name="Normal 6 2 2 3 15" xfId="2150"/>
    <cellStyle name="Normal 6 2 2 3 16" xfId="218"/>
    <cellStyle name="Normal 6 2 2 3 2" xfId="626"/>
    <cellStyle name="Normal 6 2 2 3 2 10" xfId="2396"/>
    <cellStyle name="Normal 6 2 2 3 2 2" xfId="787"/>
    <cellStyle name="Normal 6 2 2 3 2 2 2" xfId="1253"/>
    <cellStyle name="Normal 6 2 2 3 2 2 2 2" xfId="1694"/>
    <cellStyle name="Normal 6 2 2 3 2 2 2 2 2" xfId="5052"/>
    <cellStyle name="Normal 6 2 2 3 2 2 2 2 2 2" xfId="10036"/>
    <cellStyle name="Normal 6 2 2 3 2 2 2 2 3" xfId="6781"/>
    <cellStyle name="Normal 6 2 2 3 2 2 2 2 3 2" xfId="11723"/>
    <cellStyle name="Normal 6 2 2 3 2 2 2 2 4" xfId="8289"/>
    <cellStyle name="Normal 6 2 2 3 2 2 2 2 5" xfId="3327"/>
    <cellStyle name="Normal 6 2 2 3 2 2 2 3" xfId="4621"/>
    <cellStyle name="Normal 6 2 2 3 2 2 2 3 2" xfId="9605"/>
    <cellStyle name="Normal 6 2 2 3 2 2 2 4" xfId="6352"/>
    <cellStyle name="Normal 6 2 2 3 2 2 2 4 2" xfId="11294"/>
    <cellStyle name="Normal 6 2 2 3 2 2 2 5" xfId="7860"/>
    <cellStyle name="Normal 6 2 2 3 2 2 2 6" xfId="2898"/>
    <cellStyle name="Normal 6 2 2 3 2 2 3" xfId="1693"/>
    <cellStyle name="Normal 6 2 2 3 2 2 3 2" xfId="5051"/>
    <cellStyle name="Normal 6 2 2 3 2 2 3 2 2" xfId="10035"/>
    <cellStyle name="Normal 6 2 2 3 2 2 3 3" xfId="6780"/>
    <cellStyle name="Normal 6 2 2 3 2 2 3 3 2" xfId="11722"/>
    <cellStyle name="Normal 6 2 2 3 2 2 3 4" xfId="8288"/>
    <cellStyle name="Normal 6 2 2 3 2 2 3 5" xfId="3326"/>
    <cellStyle name="Normal 6 2 2 3 2 2 4" xfId="4238"/>
    <cellStyle name="Normal 6 2 2 3 2 2 4 2" xfId="9224"/>
    <cellStyle name="Normal 6 2 2 3 2 2 5" xfId="5985"/>
    <cellStyle name="Normal 6 2 2 3 2 2 5 2" xfId="10927"/>
    <cellStyle name="Normal 6 2 2 3 2 2 6" xfId="7493"/>
    <cellStyle name="Normal 6 2 2 3 2 2 7" xfId="2531"/>
    <cellStyle name="Normal 6 2 2 3 2 3" xfId="940"/>
    <cellStyle name="Normal 6 2 2 3 2 3 2" xfId="1695"/>
    <cellStyle name="Normal 6 2 2 3 2 3 2 2" xfId="5053"/>
    <cellStyle name="Normal 6 2 2 3 2 3 2 2 2" xfId="10037"/>
    <cellStyle name="Normal 6 2 2 3 2 3 2 3" xfId="6782"/>
    <cellStyle name="Normal 6 2 2 3 2 3 2 3 2" xfId="11724"/>
    <cellStyle name="Normal 6 2 2 3 2 3 2 4" xfId="8290"/>
    <cellStyle name="Normal 6 2 2 3 2 3 2 5" xfId="3328"/>
    <cellStyle name="Normal 6 2 2 3 2 3 3" xfId="4380"/>
    <cellStyle name="Normal 6 2 2 3 2 3 3 2" xfId="9365"/>
    <cellStyle name="Normal 6 2 2 3 2 3 4" xfId="6123"/>
    <cellStyle name="Normal 6 2 2 3 2 3 4 2" xfId="11065"/>
    <cellStyle name="Normal 6 2 2 3 2 3 5" xfId="7631"/>
    <cellStyle name="Normal 6 2 2 3 2 3 6" xfId="2669"/>
    <cellStyle name="Normal 6 2 2 3 2 4" xfId="1692"/>
    <cellStyle name="Normal 6 2 2 3 2 4 2" xfId="5050"/>
    <cellStyle name="Normal 6 2 2 3 2 4 2 2" xfId="10034"/>
    <cellStyle name="Normal 6 2 2 3 2 4 3" xfId="6779"/>
    <cellStyle name="Normal 6 2 2 3 2 4 3 2" xfId="11721"/>
    <cellStyle name="Normal 6 2 2 3 2 4 4" xfId="8287"/>
    <cellStyle name="Normal 6 2 2 3 2 4 5" xfId="3325"/>
    <cellStyle name="Normal 6 2 2 3 2 5" xfId="3777"/>
    <cellStyle name="Normal 6 2 2 3 2 5 2" xfId="5471"/>
    <cellStyle name="Normal 6 2 2 3 2 5 2 2" xfId="10447"/>
    <cellStyle name="Normal 6 2 2 3 2 5 3" xfId="8738"/>
    <cellStyle name="Normal 6 2 2 3 2 5 4" xfId="12264"/>
    <cellStyle name="Normal 6 2 2 3 2 6" xfId="4102"/>
    <cellStyle name="Normal 6 2 2 3 2 6 2" xfId="8874"/>
    <cellStyle name="Normal 6 2 2 3 2 6 3" xfId="12359"/>
    <cellStyle name="Normal 6 2 2 3 2 7" xfId="5425"/>
    <cellStyle name="Normal 6 2 2 3 2 7 2" xfId="10409"/>
    <cellStyle name="Normal 6 2 2 3 2 8" xfId="5850"/>
    <cellStyle name="Normal 6 2 2 3 2 8 2" xfId="10792"/>
    <cellStyle name="Normal 6 2 2 3 2 9" xfId="7358"/>
    <cellStyle name="Normal 6 2 2 3 3" xfId="689"/>
    <cellStyle name="Normal 6 2 2 3 3 10" xfId="2438"/>
    <cellStyle name="Normal 6 2 2 3 3 2" xfId="830"/>
    <cellStyle name="Normal 6 2 2 3 3 2 2" xfId="1295"/>
    <cellStyle name="Normal 6 2 2 3 3 2 2 2" xfId="1698"/>
    <cellStyle name="Normal 6 2 2 3 3 2 2 2 2" xfId="5056"/>
    <cellStyle name="Normal 6 2 2 3 3 2 2 2 2 2" xfId="10040"/>
    <cellStyle name="Normal 6 2 2 3 3 2 2 2 3" xfId="6785"/>
    <cellStyle name="Normal 6 2 2 3 3 2 2 2 3 2" xfId="11727"/>
    <cellStyle name="Normal 6 2 2 3 3 2 2 2 4" xfId="8293"/>
    <cellStyle name="Normal 6 2 2 3 3 2 2 2 5" xfId="3331"/>
    <cellStyle name="Normal 6 2 2 3 3 2 2 3" xfId="4663"/>
    <cellStyle name="Normal 6 2 2 3 3 2 2 3 2" xfId="9647"/>
    <cellStyle name="Normal 6 2 2 3 3 2 2 4" xfId="6394"/>
    <cellStyle name="Normal 6 2 2 3 3 2 2 4 2" xfId="11336"/>
    <cellStyle name="Normal 6 2 2 3 3 2 2 5" xfId="7902"/>
    <cellStyle name="Normal 6 2 2 3 3 2 2 6" xfId="2940"/>
    <cellStyle name="Normal 6 2 2 3 3 2 3" xfId="1697"/>
    <cellStyle name="Normal 6 2 2 3 3 2 3 2" xfId="5055"/>
    <cellStyle name="Normal 6 2 2 3 3 2 3 2 2" xfId="10039"/>
    <cellStyle name="Normal 6 2 2 3 3 2 3 3" xfId="6784"/>
    <cellStyle name="Normal 6 2 2 3 3 2 3 3 2" xfId="11726"/>
    <cellStyle name="Normal 6 2 2 3 3 2 3 4" xfId="8292"/>
    <cellStyle name="Normal 6 2 2 3 3 2 3 5" xfId="3330"/>
    <cellStyle name="Normal 6 2 2 3 3 2 4" xfId="4280"/>
    <cellStyle name="Normal 6 2 2 3 3 2 4 2" xfId="9266"/>
    <cellStyle name="Normal 6 2 2 3 3 2 5" xfId="6027"/>
    <cellStyle name="Normal 6 2 2 3 3 2 5 2" xfId="10969"/>
    <cellStyle name="Normal 6 2 2 3 3 2 6" xfId="7535"/>
    <cellStyle name="Normal 6 2 2 3 3 2 7" xfId="2573"/>
    <cellStyle name="Normal 6 2 2 3 3 3" xfId="983"/>
    <cellStyle name="Normal 6 2 2 3 3 3 2" xfId="1699"/>
    <cellStyle name="Normal 6 2 2 3 3 3 2 2" xfId="5057"/>
    <cellStyle name="Normal 6 2 2 3 3 3 2 2 2" xfId="10041"/>
    <cellStyle name="Normal 6 2 2 3 3 3 2 3" xfId="6786"/>
    <cellStyle name="Normal 6 2 2 3 3 3 2 3 2" xfId="11728"/>
    <cellStyle name="Normal 6 2 2 3 3 3 2 4" xfId="8294"/>
    <cellStyle name="Normal 6 2 2 3 3 3 2 5" xfId="3332"/>
    <cellStyle name="Normal 6 2 2 3 3 3 3" xfId="4422"/>
    <cellStyle name="Normal 6 2 2 3 3 3 3 2" xfId="9407"/>
    <cellStyle name="Normal 6 2 2 3 3 3 4" xfId="6165"/>
    <cellStyle name="Normal 6 2 2 3 3 3 4 2" xfId="11107"/>
    <cellStyle name="Normal 6 2 2 3 3 3 5" xfId="7673"/>
    <cellStyle name="Normal 6 2 2 3 3 3 6" xfId="2711"/>
    <cellStyle name="Normal 6 2 2 3 3 4" xfId="1696"/>
    <cellStyle name="Normal 6 2 2 3 3 4 2" xfId="5054"/>
    <cellStyle name="Normal 6 2 2 3 3 4 2 2" xfId="10038"/>
    <cellStyle name="Normal 6 2 2 3 3 4 3" xfId="6783"/>
    <cellStyle name="Normal 6 2 2 3 3 4 3 2" xfId="11725"/>
    <cellStyle name="Normal 6 2 2 3 3 4 4" xfId="8291"/>
    <cellStyle name="Normal 6 2 2 3 3 4 5" xfId="3329"/>
    <cellStyle name="Normal 6 2 2 3 3 5" xfId="3820"/>
    <cellStyle name="Normal 6 2 2 3 3 5 2" xfId="5627"/>
    <cellStyle name="Normal 6 2 2 3 3 5 2 2" xfId="10574"/>
    <cellStyle name="Normal 6 2 2 3 3 5 3" xfId="8780"/>
    <cellStyle name="Normal 6 2 2 3 3 5 4" xfId="12133"/>
    <cellStyle name="Normal 6 2 2 3 3 6" xfId="4145"/>
    <cellStyle name="Normal 6 2 2 3 3 6 2" xfId="8916"/>
    <cellStyle name="Normal 6 2 2 3 3 6 3" xfId="12280"/>
    <cellStyle name="Normal 6 2 2 3 3 7" xfId="3884"/>
    <cellStyle name="Normal 6 2 2 3 3 7 2" xfId="8975"/>
    <cellStyle name="Normal 6 2 2 3 3 8" xfId="5892"/>
    <cellStyle name="Normal 6 2 2 3 3 8 2" xfId="10834"/>
    <cellStyle name="Normal 6 2 2 3 3 9" xfId="7400"/>
    <cellStyle name="Normal 6 2 2 3 4" xfId="523"/>
    <cellStyle name="Normal 6 2 2 3 4 2" xfId="1093"/>
    <cellStyle name="Normal 6 2 2 3 4 2 2" xfId="1701"/>
    <cellStyle name="Normal 6 2 2 3 4 2 2 2" xfId="5059"/>
    <cellStyle name="Normal 6 2 2 3 4 2 2 2 2" xfId="10043"/>
    <cellStyle name="Normal 6 2 2 3 4 2 2 3" xfId="6788"/>
    <cellStyle name="Normal 6 2 2 3 4 2 2 3 2" xfId="11730"/>
    <cellStyle name="Normal 6 2 2 3 4 2 2 4" xfId="8296"/>
    <cellStyle name="Normal 6 2 2 3 4 2 2 5" xfId="3334"/>
    <cellStyle name="Normal 6 2 2 3 4 2 3" xfId="4515"/>
    <cellStyle name="Normal 6 2 2 3 4 2 3 2" xfId="9500"/>
    <cellStyle name="Normal 6 2 2 3 4 2 4" xfId="6255"/>
    <cellStyle name="Normal 6 2 2 3 4 2 4 2" xfId="11197"/>
    <cellStyle name="Normal 6 2 2 3 4 2 5" xfId="7763"/>
    <cellStyle name="Normal 6 2 2 3 4 2 6" xfId="2801"/>
    <cellStyle name="Normal 6 2 2 3 4 3" xfId="1700"/>
    <cellStyle name="Normal 6 2 2 3 4 3 2" xfId="5058"/>
    <cellStyle name="Normal 6 2 2 3 4 3 2 2" xfId="10042"/>
    <cellStyle name="Normal 6 2 2 3 4 3 3" xfId="6787"/>
    <cellStyle name="Normal 6 2 2 3 4 3 3 2" xfId="11729"/>
    <cellStyle name="Normal 6 2 2 3 4 3 4" xfId="8295"/>
    <cellStyle name="Normal 6 2 2 3 4 3 5" xfId="3333"/>
    <cellStyle name="Normal 6 2 2 3 4 4" xfId="4046"/>
    <cellStyle name="Normal 6 2 2 3 4 4 2" xfId="9118"/>
    <cellStyle name="Normal 6 2 2 3 4 5" xfId="5803"/>
    <cellStyle name="Normal 6 2 2 3 4 5 2" xfId="10745"/>
    <cellStyle name="Normal 6 2 2 3 4 6" xfId="7311"/>
    <cellStyle name="Normal 6 2 2 3 4 7" xfId="2349"/>
    <cellStyle name="Normal 6 2 2 3 5" xfId="740"/>
    <cellStyle name="Normal 6 2 2 3 5 2" xfId="1206"/>
    <cellStyle name="Normal 6 2 2 3 5 2 2" xfId="1703"/>
    <cellStyle name="Normal 6 2 2 3 5 2 2 2" xfId="5061"/>
    <cellStyle name="Normal 6 2 2 3 5 2 2 2 2" xfId="10045"/>
    <cellStyle name="Normal 6 2 2 3 5 2 2 3" xfId="6790"/>
    <cellStyle name="Normal 6 2 2 3 5 2 2 3 2" xfId="11732"/>
    <cellStyle name="Normal 6 2 2 3 5 2 2 4" xfId="8298"/>
    <cellStyle name="Normal 6 2 2 3 5 2 2 5" xfId="3336"/>
    <cellStyle name="Normal 6 2 2 3 5 2 3" xfId="4574"/>
    <cellStyle name="Normal 6 2 2 3 5 2 3 2" xfId="9558"/>
    <cellStyle name="Normal 6 2 2 3 5 2 4" xfId="6305"/>
    <cellStyle name="Normal 6 2 2 3 5 2 4 2" xfId="11247"/>
    <cellStyle name="Normal 6 2 2 3 5 2 5" xfId="7813"/>
    <cellStyle name="Normal 6 2 2 3 5 2 6" xfId="2851"/>
    <cellStyle name="Normal 6 2 2 3 5 3" xfId="1702"/>
    <cellStyle name="Normal 6 2 2 3 5 3 2" xfId="5060"/>
    <cellStyle name="Normal 6 2 2 3 5 3 2 2" xfId="10044"/>
    <cellStyle name="Normal 6 2 2 3 5 3 3" xfId="6789"/>
    <cellStyle name="Normal 6 2 2 3 5 3 3 2" xfId="11731"/>
    <cellStyle name="Normal 6 2 2 3 5 3 4" xfId="8297"/>
    <cellStyle name="Normal 6 2 2 3 5 3 5" xfId="3335"/>
    <cellStyle name="Normal 6 2 2 3 5 4" xfId="4191"/>
    <cellStyle name="Normal 6 2 2 3 5 4 2" xfId="9177"/>
    <cellStyle name="Normal 6 2 2 3 5 5" xfId="5938"/>
    <cellStyle name="Normal 6 2 2 3 5 5 2" xfId="10880"/>
    <cellStyle name="Normal 6 2 2 3 5 6" xfId="7446"/>
    <cellStyle name="Normal 6 2 2 3 5 7" xfId="2484"/>
    <cellStyle name="Normal 6 2 2 3 6" xfId="407"/>
    <cellStyle name="Normal 6 2 2 3 6 2" xfId="1035"/>
    <cellStyle name="Normal 6 2 2 3 6 2 2" xfId="1705"/>
    <cellStyle name="Normal 6 2 2 3 6 2 2 2" xfId="5063"/>
    <cellStyle name="Normal 6 2 2 3 6 2 2 2 2" xfId="10047"/>
    <cellStyle name="Normal 6 2 2 3 6 2 2 3" xfId="6792"/>
    <cellStyle name="Normal 6 2 2 3 6 2 2 3 2" xfId="11734"/>
    <cellStyle name="Normal 6 2 2 3 6 2 2 4" xfId="8300"/>
    <cellStyle name="Normal 6 2 2 3 6 2 2 5" xfId="3338"/>
    <cellStyle name="Normal 6 2 2 3 6 2 3" xfId="4469"/>
    <cellStyle name="Normal 6 2 2 3 6 2 3 2" xfId="9454"/>
    <cellStyle name="Normal 6 2 2 3 6 2 4" xfId="6211"/>
    <cellStyle name="Normal 6 2 2 3 6 2 4 2" xfId="11153"/>
    <cellStyle name="Normal 6 2 2 3 6 2 5" xfId="7719"/>
    <cellStyle name="Normal 6 2 2 3 6 2 6" xfId="2757"/>
    <cellStyle name="Normal 6 2 2 3 6 3" xfId="1704"/>
    <cellStyle name="Normal 6 2 2 3 6 3 2" xfId="5062"/>
    <cellStyle name="Normal 6 2 2 3 6 3 2 2" xfId="10046"/>
    <cellStyle name="Normal 6 2 2 3 6 3 3" xfId="6791"/>
    <cellStyle name="Normal 6 2 2 3 6 3 3 2" xfId="11733"/>
    <cellStyle name="Normal 6 2 2 3 6 3 4" xfId="8299"/>
    <cellStyle name="Normal 6 2 2 3 6 3 5" xfId="3337"/>
    <cellStyle name="Normal 6 2 2 3 6 4" xfId="3986"/>
    <cellStyle name="Normal 6 2 2 3 6 4 2" xfId="9066"/>
    <cellStyle name="Normal 6 2 2 3 6 5" xfId="5754"/>
    <cellStyle name="Normal 6 2 2 3 6 5 2" xfId="10696"/>
    <cellStyle name="Normal 6 2 2 3 6 6" xfId="7262"/>
    <cellStyle name="Normal 6 2 2 3 6 7" xfId="2300"/>
    <cellStyle name="Normal 6 2 2 3 7" xfId="889"/>
    <cellStyle name="Normal 6 2 2 3 7 2" xfId="1706"/>
    <cellStyle name="Normal 6 2 2 3 7 2 2" xfId="5064"/>
    <cellStyle name="Normal 6 2 2 3 7 2 2 2" xfId="10048"/>
    <cellStyle name="Normal 6 2 2 3 7 2 3" xfId="6793"/>
    <cellStyle name="Normal 6 2 2 3 7 2 3 2" xfId="11735"/>
    <cellStyle name="Normal 6 2 2 3 7 2 4" xfId="8301"/>
    <cellStyle name="Normal 6 2 2 3 7 2 5" xfId="3339"/>
    <cellStyle name="Normal 6 2 2 3 7 3" xfId="4331"/>
    <cellStyle name="Normal 6 2 2 3 7 3 2" xfId="9317"/>
    <cellStyle name="Normal 6 2 2 3 7 4" xfId="6076"/>
    <cellStyle name="Normal 6 2 2 3 7 4 2" xfId="11018"/>
    <cellStyle name="Normal 6 2 2 3 7 5" xfId="7584"/>
    <cellStyle name="Normal 6 2 2 3 7 6" xfId="2622"/>
    <cellStyle name="Normal 6 2 2 3 8" xfId="1356"/>
    <cellStyle name="Normal 6 2 2 3 8 2" xfId="4714"/>
    <cellStyle name="Normal 6 2 2 3 8 2 2" xfId="9698"/>
    <cellStyle name="Normal 6 2 2 3 8 3" xfId="6443"/>
    <cellStyle name="Normal 6 2 2 3 8 3 2" xfId="11385"/>
    <cellStyle name="Normal 6 2 2 3 8 4" xfId="7951"/>
    <cellStyle name="Normal 6 2 2 3 8 5" xfId="2989"/>
    <cellStyle name="Normal 6 2 2 3 9" xfId="300"/>
    <cellStyle name="Normal 6 2 2 3 9 2" xfId="3932"/>
    <cellStyle name="Normal 6 2 2 3 9 2 2" xfId="9019"/>
    <cellStyle name="Normal 6 2 2 3 9 3" xfId="5710"/>
    <cellStyle name="Normal 6 2 2 3 9 3 2" xfId="10652"/>
    <cellStyle name="Normal 6 2 2 3 9 4" xfId="7218"/>
    <cellStyle name="Normal 6 2 2 3 9 5" xfId="2255"/>
    <cellStyle name="Normal 6 2 2 4" xfId="624"/>
    <cellStyle name="Normal 6 2 2 4 10" xfId="2394"/>
    <cellStyle name="Normal 6 2 2 4 2" xfId="785"/>
    <cellStyle name="Normal 6 2 2 4 2 2" xfId="1251"/>
    <cellStyle name="Normal 6 2 2 4 2 2 2" xfId="1709"/>
    <cellStyle name="Normal 6 2 2 4 2 2 2 2" xfId="5067"/>
    <cellStyle name="Normal 6 2 2 4 2 2 2 2 2" xfId="10051"/>
    <cellStyle name="Normal 6 2 2 4 2 2 2 3" xfId="6796"/>
    <cellStyle name="Normal 6 2 2 4 2 2 2 3 2" xfId="11738"/>
    <cellStyle name="Normal 6 2 2 4 2 2 2 4" xfId="8304"/>
    <cellStyle name="Normal 6 2 2 4 2 2 2 5" xfId="3342"/>
    <cellStyle name="Normal 6 2 2 4 2 2 3" xfId="4619"/>
    <cellStyle name="Normal 6 2 2 4 2 2 3 2" xfId="9603"/>
    <cellStyle name="Normal 6 2 2 4 2 2 4" xfId="6350"/>
    <cellStyle name="Normal 6 2 2 4 2 2 4 2" xfId="11292"/>
    <cellStyle name="Normal 6 2 2 4 2 2 5" xfId="7858"/>
    <cellStyle name="Normal 6 2 2 4 2 2 6" xfId="2896"/>
    <cellStyle name="Normal 6 2 2 4 2 3" xfId="1708"/>
    <cellStyle name="Normal 6 2 2 4 2 3 2" xfId="5066"/>
    <cellStyle name="Normal 6 2 2 4 2 3 2 2" xfId="10050"/>
    <cellStyle name="Normal 6 2 2 4 2 3 3" xfId="6795"/>
    <cellStyle name="Normal 6 2 2 4 2 3 3 2" xfId="11737"/>
    <cellStyle name="Normal 6 2 2 4 2 3 4" xfId="8303"/>
    <cellStyle name="Normal 6 2 2 4 2 3 5" xfId="3341"/>
    <cellStyle name="Normal 6 2 2 4 2 4" xfId="4236"/>
    <cellStyle name="Normal 6 2 2 4 2 4 2" xfId="9222"/>
    <cellStyle name="Normal 6 2 2 4 2 5" xfId="5983"/>
    <cellStyle name="Normal 6 2 2 4 2 5 2" xfId="10925"/>
    <cellStyle name="Normal 6 2 2 4 2 6" xfId="7491"/>
    <cellStyle name="Normal 6 2 2 4 2 7" xfId="2529"/>
    <cellStyle name="Normal 6 2 2 4 3" xfId="938"/>
    <cellStyle name="Normal 6 2 2 4 3 2" xfId="1710"/>
    <cellStyle name="Normal 6 2 2 4 3 2 2" xfId="5068"/>
    <cellStyle name="Normal 6 2 2 4 3 2 2 2" xfId="10052"/>
    <cellStyle name="Normal 6 2 2 4 3 2 3" xfId="6797"/>
    <cellStyle name="Normal 6 2 2 4 3 2 3 2" xfId="11739"/>
    <cellStyle name="Normal 6 2 2 4 3 2 4" xfId="8305"/>
    <cellStyle name="Normal 6 2 2 4 3 2 5" xfId="3343"/>
    <cellStyle name="Normal 6 2 2 4 3 3" xfId="4378"/>
    <cellStyle name="Normal 6 2 2 4 3 3 2" xfId="9363"/>
    <cellStyle name="Normal 6 2 2 4 3 4" xfId="6121"/>
    <cellStyle name="Normal 6 2 2 4 3 4 2" xfId="11063"/>
    <cellStyle name="Normal 6 2 2 4 3 5" xfId="7629"/>
    <cellStyle name="Normal 6 2 2 4 3 6" xfId="2667"/>
    <cellStyle name="Normal 6 2 2 4 4" xfId="1707"/>
    <cellStyle name="Normal 6 2 2 4 4 2" xfId="5065"/>
    <cellStyle name="Normal 6 2 2 4 4 2 2" xfId="10049"/>
    <cellStyle name="Normal 6 2 2 4 4 3" xfId="6794"/>
    <cellStyle name="Normal 6 2 2 4 4 3 2" xfId="11736"/>
    <cellStyle name="Normal 6 2 2 4 4 4" xfId="8302"/>
    <cellStyle name="Normal 6 2 2 4 4 5" xfId="3340"/>
    <cellStyle name="Normal 6 2 2 4 5" xfId="3775"/>
    <cellStyle name="Normal 6 2 2 4 5 2" xfId="4084"/>
    <cellStyle name="Normal 6 2 2 4 5 2 2" xfId="9147"/>
    <cellStyle name="Normal 6 2 2 4 5 3" xfId="8736"/>
    <cellStyle name="Normal 6 2 2 4 5 4" xfId="12318"/>
    <cellStyle name="Normal 6 2 2 4 6" xfId="4100"/>
    <cellStyle name="Normal 6 2 2 4 6 2" xfId="8872"/>
    <cellStyle name="Normal 6 2 2 4 6 3" xfId="12307"/>
    <cellStyle name="Normal 6 2 2 4 7" xfId="5549"/>
    <cellStyle name="Normal 6 2 2 4 7 2" xfId="10511"/>
    <cellStyle name="Normal 6 2 2 4 8" xfId="5848"/>
    <cellStyle name="Normal 6 2 2 4 8 2" xfId="10790"/>
    <cellStyle name="Normal 6 2 2 4 9" xfId="7356"/>
    <cellStyle name="Normal 6 2 2 5" xfId="687"/>
    <cellStyle name="Normal 6 2 2 5 10" xfId="2436"/>
    <cellStyle name="Normal 6 2 2 5 2" xfId="828"/>
    <cellStyle name="Normal 6 2 2 5 2 2" xfId="1293"/>
    <cellStyle name="Normal 6 2 2 5 2 2 2" xfId="1713"/>
    <cellStyle name="Normal 6 2 2 5 2 2 2 2" xfId="5071"/>
    <cellStyle name="Normal 6 2 2 5 2 2 2 2 2" xfId="10055"/>
    <cellStyle name="Normal 6 2 2 5 2 2 2 3" xfId="6800"/>
    <cellStyle name="Normal 6 2 2 5 2 2 2 3 2" xfId="11742"/>
    <cellStyle name="Normal 6 2 2 5 2 2 2 4" xfId="8308"/>
    <cellStyle name="Normal 6 2 2 5 2 2 2 5" xfId="3346"/>
    <cellStyle name="Normal 6 2 2 5 2 2 3" xfId="4661"/>
    <cellStyle name="Normal 6 2 2 5 2 2 3 2" xfId="9645"/>
    <cellStyle name="Normal 6 2 2 5 2 2 4" xfId="6392"/>
    <cellStyle name="Normal 6 2 2 5 2 2 4 2" xfId="11334"/>
    <cellStyle name="Normal 6 2 2 5 2 2 5" xfId="7900"/>
    <cellStyle name="Normal 6 2 2 5 2 2 6" xfId="2938"/>
    <cellStyle name="Normal 6 2 2 5 2 3" xfId="1712"/>
    <cellStyle name="Normal 6 2 2 5 2 3 2" xfId="5070"/>
    <cellStyle name="Normal 6 2 2 5 2 3 2 2" xfId="10054"/>
    <cellStyle name="Normal 6 2 2 5 2 3 3" xfId="6799"/>
    <cellStyle name="Normal 6 2 2 5 2 3 3 2" xfId="11741"/>
    <cellStyle name="Normal 6 2 2 5 2 3 4" xfId="8307"/>
    <cellStyle name="Normal 6 2 2 5 2 3 5" xfId="3345"/>
    <cellStyle name="Normal 6 2 2 5 2 4" xfId="4278"/>
    <cellStyle name="Normal 6 2 2 5 2 4 2" xfId="9264"/>
    <cellStyle name="Normal 6 2 2 5 2 5" xfId="6025"/>
    <cellStyle name="Normal 6 2 2 5 2 5 2" xfId="10967"/>
    <cellStyle name="Normal 6 2 2 5 2 6" xfId="7533"/>
    <cellStyle name="Normal 6 2 2 5 2 7" xfId="2571"/>
    <cellStyle name="Normal 6 2 2 5 3" xfId="981"/>
    <cellStyle name="Normal 6 2 2 5 3 2" xfId="1714"/>
    <cellStyle name="Normal 6 2 2 5 3 2 2" xfId="5072"/>
    <cellStyle name="Normal 6 2 2 5 3 2 2 2" xfId="10056"/>
    <cellStyle name="Normal 6 2 2 5 3 2 3" xfId="6801"/>
    <cellStyle name="Normal 6 2 2 5 3 2 3 2" xfId="11743"/>
    <cellStyle name="Normal 6 2 2 5 3 2 4" xfId="8309"/>
    <cellStyle name="Normal 6 2 2 5 3 2 5" xfId="3347"/>
    <cellStyle name="Normal 6 2 2 5 3 3" xfId="4420"/>
    <cellStyle name="Normal 6 2 2 5 3 3 2" xfId="9405"/>
    <cellStyle name="Normal 6 2 2 5 3 4" xfId="6163"/>
    <cellStyle name="Normal 6 2 2 5 3 4 2" xfId="11105"/>
    <cellStyle name="Normal 6 2 2 5 3 5" xfId="7671"/>
    <cellStyle name="Normal 6 2 2 5 3 6" xfId="2709"/>
    <cellStyle name="Normal 6 2 2 5 4" xfId="1711"/>
    <cellStyle name="Normal 6 2 2 5 4 2" xfId="5069"/>
    <cellStyle name="Normal 6 2 2 5 4 2 2" xfId="10053"/>
    <cellStyle name="Normal 6 2 2 5 4 3" xfId="6798"/>
    <cellStyle name="Normal 6 2 2 5 4 3 2" xfId="11740"/>
    <cellStyle name="Normal 6 2 2 5 4 4" xfId="8306"/>
    <cellStyle name="Normal 6 2 2 5 4 5" xfId="3344"/>
    <cellStyle name="Normal 6 2 2 5 5" xfId="3818"/>
    <cellStyle name="Normal 6 2 2 5 5 2" xfId="4491"/>
    <cellStyle name="Normal 6 2 2 5 5 2 2" xfId="9476"/>
    <cellStyle name="Normal 6 2 2 5 5 3" xfId="8778"/>
    <cellStyle name="Normal 6 2 2 5 5 4" xfId="12344"/>
    <cellStyle name="Normal 6 2 2 5 6" xfId="4143"/>
    <cellStyle name="Normal 6 2 2 5 6 2" xfId="8914"/>
    <cellStyle name="Normal 6 2 2 5 6 3" xfId="12254"/>
    <cellStyle name="Normal 6 2 2 5 7" xfId="5512"/>
    <cellStyle name="Normal 6 2 2 5 7 2" xfId="10478"/>
    <cellStyle name="Normal 6 2 2 5 8" xfId="5890"/>
    <cellStyle name="Normal 6 2 2 5 8 2" xfId="10832"/>
    <cellStyle name="Normal 6 2 2 5 9" xfId="7398"/>
    <cellStyle name="Normal 6 2 2 6" xfId="521"/>
    <cellStyle name="Normal 6 2 2 6 2" xfId="1091"/>
    <cellStyle name="Normal 6 2 2 6 2 2" xfId="1716"/>
    <cellStyle name="Normal 6 2 2 6 2 2 2" xfId="5074"/>
    <cellStyle name="Normal 6 2 2 6 2 2 2 2" xfId="10058"/>
    <cellStyle name="Normal 6 2 2 6 2 2 3" xfId="6803"/>
    <cellStyle name="Normal 6 2 2 6 2 2 3 2" xfId="11745"/>
    <cellStyle name="Normal 6 2 2 6 2 2 4" xfId="8311"/>
    <cellStyle name="Normal 6 2 2 6 2 2 5" xfId="3349"/>
    <cellStyle name="Normal 6 2 2 6 2 3" xfId="4513"/>
    <cellStyle name="Normal 6 2 2 6 2 3 2" xfId="9498"/>
    <cellStyle name="Normal 6 2 2 6 2 4" xfId="6253"/>
    <cellStyle name="Normal 6 2 2 6 2 4 2" xfId="11195"/>
    <cellStyle name="Normal 6 2 2 6 2 5" xfId="7761"/>
    <cellStyle name="Normal 6 2 2 6 2 6" xfId="2799"/>
    <cellStyle name="Normal 6 2 2 6 3" xfId="1715"/>
    <cellStyle name="Normal 6 2 2 6 3 2" xfId="5073"/>
    <cellStyle name="Normal 6 2 2 6 3 2 2" xfId="10057"/>
    <cellStyle name="Normal 6 2 2 6 3 3" xfId="6802"/>
    <cellStyle name="Normal 6 2 2 6 3 3 2" xfId="11744"/>
    <cellStyle name="Normal 6 2 2 6 3 4" xfId="8310"/>
    <cellStyle name="Normal 6 2 2 6 3 5" xfId="3348"/>
    <cellStyle name="Normal 6 2 2 6 4" xfId="4044"/>
    <cellStyle name="Normal 6 2 2 6 4 2" xfId="9116"/>
    <cellStyle name="Normal 6 2 2 6 5" xfId="5801"/>
    <cellStyle name="Normal 6 2 2 6 5 2" xfId="10743"/>
    <cellStyle name="Normal 6 2 2 6 6" xfId="7309"/>
    <cellStyle name="Normal 6 2 2 6 7" xfId="2347"/>
    <cellStyle name="Normal 6 2 2 7" xfId="738"/>
    <cellStyle name="Normal 6 2 2 7 2" xfId="1204"/>
    <cellStyle name="Normal 6 2 2 7 2 2" xfId="1718"/>
    <cellStyle name="Normal 6 2 2 7 2 2 2" xfId="5076"/>
    <cellStyle name="Normal 6 2 2 7 2 2 2 2" xfId="10060"/>
    <cellStyle name="Normal 6 2 2 7 2 2 3" xfId="6805"/>
    <cellStyle name="Normal 6 2 2 7 2 2 3 2" xfId="11747"/>
    <cellStyle name="Normal 6 2 2 7 2 2 4" xfId="8313"/>
    <cellStyle name="Normal 6 2 2 7 2 2 5" xfId="3351"/>
    <cellStyle name="Normal 6 2 2 7 2 3" xfId="4572"/>
    <cellStyle name="Normal 6 2 2 7 2 3 2" xfId="9556"/>
    <cellStyle name="Normal 6 2 2 7 2 4" xfId="6303"/>
    <cellStyle name="Normal 6 2 2 7 2 4 2" xfId="11245"/>
    <cellStyle name="Normal 6 2 2 7 2 5" xfId="7811"/>
    <cellStyle name="Normal 6 2 2 7 2 6" xfId="2849"/>
    <cellStyle name="Normal 6 2 2 7 3" xfId="1717"/>
    <cellStyle name="Normal 6 2 2 7 3 2" xfId="5075"/>
    <cellStyle name="Normal 6 2 2 7 3 2 2" xfId="10059"/>
    <cellStyle name="Normal 6 2 2 7 3 3" xfId="6804"/>
    <cellStyle name="Normal 6 2 2 7 3 3 2" xfId="11746"/>
    <cellStyle name="Normal 6 2 2 7 3 4" xfId="8312"/>
    <cellStyle name="Normal 6 2 2 7 3 5" xfId="3350"/>
    <cellStyle name="Normal 6 2 2 7 4" xfId="4189"/>
    <cellStyle name="Normal 6 2 2 7 4 2" xfId="9175"/>
    <cellStyle name="Normal 6 2 2 7 5" xfId="5936"/>
    <cellStyle name="Normal 6 2 2 7 5 2" xfId="10878"/>
    <cellStyle name="Normal 6 2 2 7 6" xfId="7444"/>
    <cellStyle name="Normal 6 2 2 7 7" xfId="2482"/>
    <cellStyle name="Normal 6 2 2 8" xfId="405"/>
    <cellStyle name="Normal 6 2 2 8 2" xfId="1033"/>
    <cellStyle name="Normal 6 2 2 8 2 2" xfId="1720"/>
    <cellStyle name="Normal 6 2 2 8 2 2 2" xfId="5078"/>
    <cellStyle name="Normal 6 2 2 8 2 2 2 2" xfId="10062"/>
    <cellStyle name="Normal 6 2 2 8 2 2 3" xfId="6807"/>
    <cellStyle name="Normal 6 2 2 8 2 2 3 2" xfId="11749"/>
    <cellStyle name="Normal 6 2 2 8 2 2 4" xfId="8315"/>
    <cellStyle name="Normal 6 2 2 8 2 2 5" xfId="3353"/>
    <cellStyle name="Normal 6 2 2 8 2 3" xfId="4467"/>
    <cellStyle name="Normal 6 2 2 8 2 3 2" xfId="9452"/>
    <cellStyle name="Normal 6 2 2 8 2 4" xfId="6209"/>
    <cellStyle name="Normal 6 2 2 8 2 4 2" xfId="11151"/>
    <cellStyle name="Normal 6 2 2 8 2 5" xfId="7717"/>
    <cellStyle name="Normal 6 2 2 8 2 6" xfId="2755"/>
    <cellStyle name="Normal 6 2 2 8 3" xfId="1719"/>
    <cellStyle name="Normal 6 2 2 8 3 2" xfId="5077"/>
    <cellStyle name="Normal 6 2 2 8 3 2 2" xfId="10061"/>
    <cellStyle name="Normal 6 2 2 8 3 3" xfId="6806"/>
    <cellStyle name="Normal 6 2 2 8 3 3 2" xfId="11748"/>
    <cellStyle name="Normal 6 2 2 8 3 4" xfId="8314"/>
    <cellStyle name="Normal 6 2 2 8 3 5" xfId="3352"/>
    <cellStyle name="Normal 6 2 2 8 4" xfId="3984"/>
    <cellStyle name="Normal 6 2 2 8 4 2" xfId="9064"/>
    <cellStyle name="Normal 6 2 2 8 5" xfId="5752"/>
    <cellStyle name="Normal 6 2 2 8 5 2" xfId="10694"/>
    <cellStyle name="Normal 6 2 2 8 6" xfId="7260"/>
    <cellStyle name="Normal 6 2 2 8 7" xfId="2298"/>
    <cellStyle name="Normal 6 2 2 9" xfId="887"/>
    <cellStyle name="Normal 6 2 2 9 2" xfId="1721"/>
    <cellStyle name="Normal 6 2 2 9 2 2" xfId="5079"/>
    <cellStyle name="Normal 6 2 2 9 2 2 2" xfId="10063"/>
    <cellStyle name="Normal 6 2 2 9 2 3" xfId="6808"/>
    <cellStyle name="Normal 6 2 2 9 2 3 2" xfId="11750"/>
    <cellStyle name="Normal 6 2 2 9 2 4" xfId="8316"/>
    <cellStyle name="Normal 6 2 2 9 2 5" xfId="3354"/>
    <cellStyle name="Normal 6 2 2 9 3" xfId="4329"/>
    <cellStyle name="Normal 6 2 2 9 3 2" xfId="9315"/>
    <cellStyle name="Normal 6 2 2 9 4" xfId="6074"/>
    <cellStyle name="Normal 6 2 2 9 4 2" xfId="11016"/>
    <cellStyle name="Normal 6 2 2 9 5" xfId="7582"/>
    <cellStyle name="Normal 6 2 2 9 6" xfId="2620"/>
    <cellStyle name="Normal 6 2 3" xfId="161"/>
    <cellStyle name="Normal 6 2 3 10" xfId="2179"/>
    <cellStyle name="Normal 6 2 3 10 2" xfId="3845"/>
    <cellStyle name="Normal 6 2 3 10 2 2" xfId="8941"/>
    <cellStyle name="Normal 6 2 3 10 3" xfId="8691"/>
    <cellStyle name="Normal 6 2 3 10 4" xfId="12349"/>
    <cellStyle name="Normal 6 2 3 11" xfId="3730"/>
    <cellStyle name="Normal 6 2 3 11 2" xfId="8828"/>
    <cellStyle name="Normal 6 2 3 11 3" xfId="12181"/>
    <cellStyle name="Normal 6 2 3 12" xfId="3872"/>
    <cellStyle name="Normal 6 2 3 12 2" xfId="8964"/>
    <cellStyle name="Normal 6 2 3 13" xfId="5661"/>
    <cellStyle name="Normal 6 2 3 13 2" xfId="10603"/>
    <cellStyle name="Normal 6 2 3 14" xfId="7169"/>
    <cellStyle name="Normal 6 2 3 15" xfId="2151"/>
    <cellStyle name="Normal 6 2 3 16" xfId="200"/>
    <cellStyle name="Normal 6 2 3 2" xfId="627"/>
    <cellStyle name="Normal 6 2 3 2 10" xfId="2397"/>
    <cellStyle name="Normal 6 2 3 2 2" xfId="788"/>
    <cellStyle name="Normal 6 2 3 2 2 2" xfId="1254"/>
    <cellStyle name="Normal 6 2 3 2 2 2 2" xfId="1724"/>
    <cellStyle name="Normal 6 2 3 2 2 2 2 2" xfId="5082"/>
    <cellStyle name="Normal 6 2 3 2 2 2 2 2 2" xfId="10066"/>
    <cellStyle name="Normal 6 2 3 2 2 2 2 3" xfId="6811"/>
    <cellStyle name="Normal 6 2 3 2 2 2 2 3 2" xfId="11753"/>
    <cellStyle name="Normal 6 2 3 2 2 2 2 4" xfId="8319"/>
    <cellStyle name="Normal 6 2 3 2 2 2 2 5" xfId="3357"/>
    <cellStyle name="Normal 6 2 3 2 2 2 3" xfId="4622"/>
    <cellStyle name="Normal 6 2 3 2 2 2 3 2" xfId="9606"/>
    <cellStyle name="Normal 6 2 3 2 2 2 4" xfId="6353"/>
    <cellStyle name="Normal 6 2 3 2 2 2 4 2" xfId="11295"/>
    <cellStyle name="Normal 6 2 3 2 2 2 5" xfId="7861"/>
    <cellStyle name="Normal 6 2 3 2 2 2 6" xfId="2899"/>
    <cellStyle name="Normal 6 2 3 2 2 3" xfId="1723"/>
    <cellStyle name="Normal 6 2 3 2 2 3 2" xfId="5081"/>
    <cellStyle name="Normal 6 2 3 2 2 3 2 2" xfId="10065"/>
    <cellStyle name="Normal 6 2 3 2 2 3 3" xfId="6810"/>
    <cellStyle name="Normal 6 2 3 2 2 3 3 2" xfId="11752"/>
    <cellStyle name="Normal 6 2 3 2 2 3 4" xfId="8318"/>
    <cellStyle name="Normal 6 2 3 2 2 3 5" xfId="3356"/>
    <cellStyle name="Normal 6 2 3 2 2 4" xfId="4239"/>
    <cellStyle name="Normal 6 2 3 2 2 4 2" xfId="9225"/>
    <cellStyle name="Normal 6 2 3 2 2 5" xfId="5986"/>
    <cellStyle name="Normal 6 2 3 2 2 5 2" xfId="10928"/>
    <cellStyle name="Normal 6 2 3 2 2 6" xfId="7494"/>
    <cellStyle name="Normal 6 2 3 2 2 7" xfId="2532"/>
    <cellStyle name="Normal 6 2 3 2 3" xfId="941"/>
    <cellStyle name="Normal 6 2 3 2 3 2" xfId="1725"/>
    <cellStyle name="Normal 6 2 3 2 3 2 2" xfId="5083"/>
    <cellStyle name="Normal 6 2 3 2 3 2 2 2" xfId="10067"/>
    <cellStyle name="Normal 6 2 3 2 3 2 3" xfId="6812"/>
    <cellStyle name="Normal 6 2 3 2 3 2 3 2" xfId="11754"/>
    <cellStyle name="Normal 6 2 3 2 3 2 4" xfId="8320"/>
    <cellStyle name="Normal 6 2 3 2 3 2 5" xfId="3358"/>
    <cellStyle name="Normal 6 2 3 2 3 3" xfId="4381"/>
    <cellStyle name="Normal 6 2 3 2 3 3 2" xfId="9366"/>
    <cellStyle name="Normal 6 2 3 2 3 4" xfId="6124"/>
    <cellStyle name="Normal 6 2 3 2 3 4 2" xfId="11066"/>
    <cellStyle name="Normal 6 2 3 2 3 5" xfId="7632"/>
    <cellStyle name="Normal 6 2 3 2 3 6" xfId="2670"/>
    <cellStyle name="Normal 6 2 3 2 4" xfId="1722"/>
    <cellStyle name="Normal 6 2 3 2 4 2" xfId="5080"/>
    <cellStyle name="Normal 6 2 3 2 4 2 2" xfId="10064"/>
    <cellStyle name="Normal 6 2 3 2 4 3" xfId="6809"/>
    <cellStyle name="Normal 6 2 3 2 4 3 2" xfId="11751"/>
    <cellStyle name="Normal 6 2 3 2 4 4" xfId="8317"/>
    <cellStyle name="Normal 6 2 3 2 4 5" xfId="3355"/>
    <cellStyle name="Normal 6 2 3 2 5" xfId="3778"/>
    <cellStyle name="Normal 6 2 3 2 5 2" xfId="5505"/>
    <cellStyle name="Normal 6 2 3 2 5 2 2" xfId="10472"/>
    <cellStyle name="Normal 6 2 3 2 5 3" xfId="8739"/>
    <cellStyle name="Normal 6 2 3 2 5 4" xfId="12218"/>
    <cellStyle name="Normal 6 2 3 2 6" xfId="4103"/>
    <cellStyle name="Normal 6 2 3 2 6 2" xfId="8875"/>
    <cellStyle name="Normal 6 2 3 2 6 3" xfId="12120"/>
    <cellStyle name="Normal 6 2 3 2 7" xfId="5584"/>
    <cellStyle name="Normal 6 2 3 2 7 2" xfId="10538"/>
    <cellStyle name="Normal 6 2 3 2 8" xfId="5851"/>
    <cellStyle name="Normal 6 2 3 2 8 2" xfId="10793"/>
    <cellStyle name="Normal 6 2 3 2 9" xfId="7359"/>
    <cellStyle name="Normal 6 2 3 3" xfId="690"/>
    <cellStyle name="Normal 6 2 3 3 10" xfId="2439"/>
    <cellStyle name="Normal 6 2 3 3 2" xfId="831"/>
    <cellStyle name="Normal 6 2 3 3 2 2" xfId="1296"/>
    <cellStyle name="Normal 6 2 3 3 2 2 2" xfId="1728"/>
    <cellStyle name="Normal 6 2 3 3 2 2 2 2" xfId="5086"/>
    <cellStyle name="Normal 6 2 3 3 2 2 2 2 2" xfId="10070"/>
    <cellStyle name="Normal 6 2 3 3 2 2 2 3" xfId="6815"/>
    <cellStyle name="Normal 6 2 3 3 2 2 2 3 2" xfId="11757"/>
    <cellStyle name="Normal 6 2 3 3 2 2 2 4" xfId="8323"/>
    <cellStyle name="Normal 6 2 3 3 2 2 2 5" xfId="3361"/>
    <cellStyle name="Normal 6 2 3 3 2 2 3" xfId="4664"/>
    <cellStyle name="Normal 6 2 3 3 2 2 3 2" xfId="9648"/>
    <cellStyle name="Normal 6 2 3 3 2 2 4" xfId="6395"/>
    <cellStyle name="Normal 6 2 3 3 2 2 4 2" xfId="11337"/>
    <cellStyle name="Normal 6 2 3 3 2 2 5" xfId="7903"/>
    <cellStyle name="Normal 6 2 3 3 2 2 6" xfId="2941"/>
    <cellStyle name="Normal 6 2 3 3 2 3" xfId="1727"/>
    <cellStyle name="Normal 6 2 3 3 2 3 2" xfId="5085"/>
    <cellStyle name="Normal 6 2 3 3 2 3 2 2" xfId="10069"/>
    <cellStyle name="Normal 6 2 3 3 2 3 3" xfId="6814"/>
    <cellStyle name="Normal 6 2 3 3 2 3 3 2" xfId="11756"/>
    <cellStyle name="Normal 6 2 3 3 2 3 4" xfId="8322"/>
    <cellStyle name="Normal 6 2 3 3 2 3 5" xfId="3360"/>
    <cellStyle name="Normal 6 2 3 3 2 4" xfId="4281"/>
    <cellStyle name="Normal 6 2 3 3 2 4 2" xfId="9267"/>
    <cellStyle name="Normal 6 2 3 3 2 5" xfId="6028"/>
    <cellStyle name="Normal 6 2 3 3 2 5 2" xfId="10970"/>
    <cellStyle name="Normal 6 2 3 3 2 6" xfId="7536"/>
    <cellStyle name="Normal 6 2 3 3 2 7" xfId="2574"/>
    <cellStyle name="Normal 6 2 3 3 3" xfId="984"/>
    <cellStyle name="Normal 6 2 3 3 3 2" xfId="1729"/>
    <cellStyle name="Normal 6 2 3 3 3 2 2" xfId="5087"/>
    <cellStyle name="Normal 6 2 3 3 3 2 2 2" xfId="10071"/>
    <cellStyle name="Normal 6 2 3 3 3 2 3" xfId="6816"/>
    <cellStyle name="Normal 6 2 3 3 3 2 3 2" xfId="11758"/>
    <cellStyle name="Normal 6 2 3 3 3 2 4" xfId="8324"/>
    <cellStyle name="Normal 6 2 3 3 3 2 5" xfId="3362"/>
    <cellStyle name="Normal 6 2 3 3 3 3" xfId="4423"/>
    <cellStyle name="Normal 6 2 3 3 3 3 2" xfId="9408"/>
    <cellStyle name="Normal 6 2 3 3 3 4" xfId="6166"/>
    <cellStyle name="Normal 6 2 3 3 3 4 2" xfId="11108"/>
    <cellStyle name="Normal 6 2 3 3 3 5" xfId="7674"/>
    <cellStyle name="Normal 6 2 3 3 3 6" xfId="2712"/>
    <cellStyle name="Normal 6 2 3 3 4" xfId="1726"/>
    <cellStyle name="Normal 6 2 3 3 4 2" xfId="5084"/>
    <cellStyle name="Normal 6 2 3 3 4 2 2" xfId="10068"/>
    <cellStyle name="Normal 6 2 3 3 4 3" xfId="6813"/>
    <cellStyle name="Normal 6 2 3 3 4 3 2" xfId="11755"/>
    <cellStyle name="Normal 6 2 3 3 4 4" xfId="8321"/>
    <cellStyle name="Normal 6 2 3 3 4 5" xfId="3359"/>
    <cellStyle name="Normal 6 2 3 3 5" xfId="3821"/>
    <cellStyle name="Normal 6 2 3 3 5 2" xfId="5453"/>
    <cellStyle name="Normal 6 2 3 3 5 2 2" xfId="10431"/>
    <cellStyle name="Normal 6 2 3 3 5 3" xfId="8781"/>
    <cellStyle name="Normal 6 2 3 3 5 4" xfId="12343"/>
    <cellStyle name="Normal 6 2 3 3 6" xfId="4146"/>
    <cellStyle name="Normal 6 2 3 3 6 2" xfId="8917"/>
    <cellStyle name="Normal 6 2 3 3 6 3" xfId="12225"/>
    <cellStyle name="Normal 6 2 3 3 7" xfId="5619"/>
    <cellStyle name="Normal 6 2 3 3 7 2" xfId="10568"/>
    <cellStyle name="Normal 6 2 3 3 8" xfId="5893"/>
    <cellStyle name="Normal 6 2 3 3 8 2" xfId="10835"/>
    <cellStyle name="Normal 6 2 3 3 9" xfId="7401"/>
    <cellStyle name="Normal 6 2 3 4" xfId="524"/>
    <cellStyle name="Normal 6 2 3 4 2" xfId="1094"/>
    <cellStyle name="Normal 6 2 3 4 2 2" xfId="1731"/>
    <cellStyle name="Normal 6 2 3 4 2 2 2" xfId="5089"/>
    <cellStyle name="Normal 6 2 3 4 2 2 2 2" xfId="10073"/>
    <cellStyle name="Normal 6 2 3 4 2 2 3" xfId="6818"/>
    <cellStyle name="Normal 6 2 3 4 2 2 3 2" xfId="11760"/>
    <cellStyle name="Normal 6 2 3 4 2 2 4" xfId="8326"/>
    <cellStyle name="Normal 6 2 3 4 2 2 5" xfId="3364"/>
    <cellStyle name="Normal 6 2 3 4 2 3" xfId="4516"/>
    <cellStyle name="Normal 6 2 3 4 2 3 2" xfId="9501"/>
    <cellStyle name="Normal 6 2 3 4 2 4" xfId="6256"/>
    <cellStyle name="Normal 6 2 3 4 2 4 2" xfId="11198"/>
    <cellStyle name="Normal 6 2 3 4 2 5" xfId="7764"/>
    <cellStyle name="Normal 6 2 3 4 2 6" xfId="2802"/>
    <cellStyle name="Normal 6 2 3 4 3" xfId="1730"/>
    <cellStyle name="Normal 6 2 3 4 3 2" xfId="5088"/>
    <cellStyle name="Normal 6 2 3 4 3 2 2" xfId="10072"/>
    <cellStyle name="Normal 6 2 3 4 3 3" xfId="6817"/>
    <cellStyle name="Normal 6 2 3 4 3 3 2" xfId="11759"/>
    <cellStyle name="Normal 6 2 3 4 3 4" xfId="8325"/>
    <cellStyle name="Normal 6 2 3 4 3 5" xfId="3363"/>
    <cellStyle name="Normal 6 2 3 4 4" xfId="4047"/>
    <cellStyle name="Normal 6 2 3 4 4 2" xfId="9119"/>
    <cellStyle name="Normal 6 2 3 4 5" xfId="5804"/>
    <cellStyle name="Normal 6 2 3 4 5 2" xfId="10746"/>
    <cellStyle name="Normal 6 2 3 4 6" xfId="7312"/>
    <cellStyle name="Normal 6 2 3 4 7" xfId="2350"/>
    <cellStyle name="Normal 6 2 3 5" xfId="741"/>
    <cellStyle name="Normal 6 2 3 5 2" xfId="1207"/>
    <cellStyle name="Normal 6 2 3 5 2 2" xfId="1733"/>
    <cellStyle name="Normal 6 2 3 5 2 2 2" xfId="5091"/>
    <cellStyle name="Normal 6 2 3 5 2 2 2 2" xfId="10075"/>
    <cellStyle name="Normal 6 2 3 5 2 2 3" xfId="6820"/>
    <cellStyle name="Normal 6 2 3 5 2 2 3 2" xfId="11762"/>
    <cellStyle name="Normal 6 2 3 5 2 2 4" xfId="8328"/>
    <cellStyle name="Normal 6 2 3 5 2 2 5" xfId="3366"/>
    <cellStyle name="Normal 6 2 3 5 2 3" xfId="4575"/>
    <cellStyle name="Normal 6 2 3 5 2 3 2" xfId="9559"/>
    <cellStyle name="Normal 6 2 3 5 2 4" xfId="6306"/>
    <cellStyle name="Normal 6 2 3 5 2 4 2" xfId="11248"/>
    <cellStyle name="Normal 6 2 3 5 2 5" xfId="7814"/>
    <cellStyle name="Normal 6 2 3 5 2 6" xfId="2852"/>
    <cellStyle name="Normal 6 2 3 5 3" xfId="1732"/>
    <cellStyle name="Normal 6 2 3 5 3 2" xfId="5090"/>
    <cellStyle name="Normal 6 2 3 5 3 2 2" xfId="10074"/>
    <cellStyle name="Normal 6 2 3 5 3 3" xfId="6819"/>
    <cellStyle name="Normal 6 2 3 5 3 3 2" xfId="11761"/>
    <cellStyle name="Normal 6 2 3 5 3 4" xfId="8327"/>
    <cellStyle name="Normal 6 2 3 5 3 5" xfId="3365"/>
    <cellStyle name="Normal 6 2 3 5 4" xfId="4192"/>
    <cellStyle name="Normal 6 2 3 5 4 2" xfId="9178"/>
    <cellStyle name="Normal 6 2 3 5 5" xfId="5939"/>
    <cellStyle name="Normal 6 2 3 5 5 2" xfId="10881"/>
    <cellStyle name="Normal 6 2 3 5 6" xfId="7447"/>
    <cellStyle name="Normal 6 2 3 5 7" xfId="2485"/>
    <cellStyle name="Normal 6 2 3 6" xfId="408"/>
    <cellStyle name="Normal 6 2 3 6 2" xfId="1036"/>
    <cellStyle name="Normal 6 2 3 6 2 2" xfId="1735"/>
    <cellStyle name="Normal 6 2 3 6 2 2 2" xfId="5093"/>
    <cellStyle name="Normal 6 2 3 6 2 2 2 2" xfId="10077"/>
    <cellStyle name="Normal 6 2 3 6 2 2 3" xfId="6822"/>
    <cellStyle name="Normal 6 2 3 6 2 2 3 2" xfId="11764"/>
    <cellStyle name="Normal 6 2 3 6 2 2 4" xfId="8330"/>
    <cellStyle name="Normal 6 2 3 6 2 2 5" xfId="3368"/>
    <cellStyle name="Normal 6 2 3 6 2 3" xfId="4470"/>
    <cellStyle name="Normal 6 2 3 6 2 3 2" xfId="9455"/>
    <cellStyle name="Normal 6 2 3 6 2 4" xfId="6212"/>
    <cellStyle name="Normal 6 2 3 6 2 4 2" xfId="11154"/>
    <cellStyle name="Normal 6 2 3 6 2 5" xfId="7720"/>
    <cellStyle name="Normal 6 2 3 6 2 6" xfId="2758"/>
    <cellStyle name="Normal 6 2 3 6 3" xfId="1734"/>
    <cellStyle name="Normal 6 2 3 6 3 2" xfId="5092"/>
    <cellStyle name="Normal 6 2 3 6 3 2 2" xfId="10076"/>
    <cellStyle name="Normal 6 2 3 6 3 3" xfId="6821"/>
    <cellStyle name="Normal 6 2 3 6 3 3 2" xfId="11763"/>
    <cellStyle name="Normal 6 2 3 6 3 4" xfId="8329"/>
    <cellStyle name="Normal 6 2 3 6 3 5" xfId="3367"/>
    <cellStyle name="Normal 6 2 3 6 4" xfId="3987"/>
    <cellStyle name="Normal 6 2 3 6 4 2" xfId="9067"/>
    <cellStyle name="Normal 6 2 3 6 5" xfId="5755"/>
    <cellStyle name="Normal 6 2 3 6 5 2" xfId="10697"/>
    <cellStyle name="Normal 6 2 3 6 6" xfId="7263"/>
    <cellStyle name="Normal 6 2 3 6 7" xfId="2301"/>
    <cellStyle name="Normal 6 2 3 7" xfId="890"/>
    <cellStyle name="Normal 6 2 3 7 2" xfId="1736"/>
    <cellStyle name="Normal 6 2 3 7 2 2" xfId="5094"/>
    <cellStyle name="Normal 6 2 3 7 2 2 2" xfId="10078"/>
    <cellStyle name="Normal 6 2 3 7 2 3" xfId="6823"/>
    <cellStyle name="Normal 6 2 3 7 2 3 2" xfId="11765"/>
    <cellStyle name="Normal 6 2 3 7 2 4" xfId="8331"/>
    <cellStyle name="Normal 6 2 3 7 2 5" xfId="3369"/>
    <cellStyle name="Normal 6 2 3 7 3" xfId="4332"/>
    <cellStyle name="Normal 6 2 3 7 3 2" xfId="9318"/>
    <cellStyle name="Normal 6 2 3 7 4" xfId="6077"/>
    <cellStyle name="Normal 6 2 3 7 4 2" xfId="11019"/>
    <cellStyle name="Normal 6 2 3 7 5" xfId="7585"/>
    <cellStyle name="Normal 6 2 3 7 6" xfId="2623"/>
    <cellStyle name="Normal 6 2 3 8" xfId="1357"/>
    <cellStyle name="Normal 6 2 3 8 2" xfId="4715"/>
    <cellStyle name="Normal 6 2 3 8 2 2" xfId="9699"/>
    <cellStyle name="Normal 6 2 3 8 3" xfId="6444"/>
    <cellStyle name="Normal 6 2 3 8 3 2" xfId="11386"/>
    <cellStyle name="Normal 6 2 3 8 4" xfId="7952"/>
    <cellStyle name="Normal 6 2 3 8 5" xfId="2990"/>
    <cellStyle name="Normal 6 2 3 9" xfId="301"/>
    <cellStyle name="Normal 6 2 3 9 2" xfId="3933"/>
    <cellStyle name="Normal 6 2 3 9 2 2" xfId="9020"/>
    <cellStyle name="Normal 6 2 3 9 3" xfId="5711"/>
    <cellStyle name="Normal 6 2 3 9 3 2" xfId="10653"/>
    <cellStyle name="Normal 6 2 3 9 4" xfId="7219"/>
    <cellStyle name="Normal 6 2 3 9 5" xfId="2256"/>
    <cellStyle name="Normal 6 2 4" xfId="162"/>
    <cellStyle name="Normal 6 2 4 10" xfId="2194"/>
    <cellStyle name="Normal 6 2 4 10 2" xfId="5615"/>
    <cellStyle name="Normal 6 2 4 10 2 2" xfId="10564"/>
    <cellStyle name="Normal 6 2 4 10 3" xfId="8692"/>
    <cellStyle name="Normal 6 2 4 10 4" xfId="12335"/>
    <cellStyle name="Normal 6 2 4 11" xfId="3731"/>
    <cellStyle name="Normal 6 2 4 11 2" xfId="8829"/>
    <cellStyle name="Normal 6 2 4 11 3" xfId="12175"/>
    <cellStyle name="Normal 6 2 4 12" xfId="3891"/>
    <cellStyle name="Normal 6 2 4 12 2" xfId="8982"/>
    <cellStyle name="Normal 6 2 4 13" xfId="5676"/>
    <cellStyle name="Normal 6 2 4 13 2" xfId="10618"/>
    <cellStyle name="Normal 6 2 4 14" xfId="7184"/>
    <cellStyle name="Normal 6 2 4 15" xfId="2152"/>
    <cellStyle name="Normal 6 2 4 16" xfId="215"/>
    <cellStyle name="Normal 6 2 4 2" xfId="628"/>
    <cellStyle name="Normal 6 2 4 2 10" xfId="2398"/>
    <cellStyle name="Normal 6 2 4 2 2" xfId="789"/>
    <cellStyle name="Normal 6 2 4 2 2 2" xfId="1255"/>
    <cellStyle name="Normal 6 2 4 2 2 2 2" xfId="1739"/>
    <cellStyle name="Normal 6 2 4 2 2 2 2 2" xfId="5097"/>
    <cellStyle name="Normal 6 2 4 2 2 2 2 2 2" xfId="10081"/>
    <cellStyle name="Normal 6 2 4 2 2 2 2 3" xfId="6826"/>
    <cellStyle name="Normal 6 2 4 2 2 2 2 3 2" xfId="11768"/>
    <cellStyle name="Normal 6 2 4 2 2 2 2 4" xfId="8334"/>
    <cellStyle name="Normal 6 2 4 2 2 2 2 5" xfId="3372"/>
    <cellStyle name="Normal 6 2 4 2 2 2 3" xfId="4623"/>
    <cellStyle name="Normal 6 2 4 2 2 2 3 2" xfId="9607"/>
    <cellStyle name="Normal 6 2 4 2 2 2 4" xfId="6354"/>
    <cellStyle name="Normal 6 2 4 2 2 2 4 2" xfId="11296"/>
    <cellStyle name="Normal 6 2 4 2 2 2 5" xfId="7862"/>
    <cellStyle name="Normal 6 2 4 2 2 2 6" xfId="2900"/>
    <cellStyle name="Normal 6 2 4 2 2 3" xfId="1738"/>
    <cellStyle name="Normal 6 2 4 2 2 3 2" xfId="5096"/>
    <cellStyle name="Normal 6 2 4 2 2 3 2 2" xfId="10080"/>
    <cellStyle name="Normal 6 2 4 2 2 3 3" xfId="6825"/>
    <cellStyle name="Normal 6 2 4 2 2 3 3 2" xfId="11767"/>
    <cellStyle name="Normal 6 2 4 2 2 3 4" xfId="8333"/>
    <cellStyle name="Normal 6 2 4 2 2 3 5" xfId="3371"/>
    <cellStyle name="Normal 6 2 4 2 2 4" xfId="4240"/>
    <cellStyle name="Normal 6 2 4 2 2 4 2" xfId="9226"/>
    <cellStyle name="Normal 6 2 4 2 2 5" xfId="5987"/>
    <cellStyle name="Normal 6 2 4 2 2 5 2" xfId="10929"/>
    <cellStyle name="Normal 6 2 4 2 2 6" xfId="7495"/>
    <cellStyle name="Normal 6 2 4 2 2 7" xfId="2533"/>
    <cellStyle name="Normal 6 2 4 2 3" xfId="942"/>
    <cellStyle name="Normal 6 2 4 2 3 2" xfId="1740"/>
    <cellStyle name="Normal 6 2 4 2 3 2 2" xfId="5098"/>
    <cellStyle name="Normal 6 2 4 2 3 2 2 2" xfId="10082"/>
    <cellStyle name="Normal 6 2 4 2 3 2 3" xfId="6827"/>
    <cellStyle name="Normal 6 2 4 2 3 2 3 2" xfId="11769"/>
    <cellStyle name="Normal 6 2 4 2 3 2 4" xfId="8335"/>
    <cellStyle name="Normal 6 2 4 2 3 2 5" xfId="3373"/>
    <cellStyle name="Normal 6 2 4 2 3 3" xfId="4382"/>
    <cellStyle name="Normal 6 2 4 2 3 3 2" xfId="9367"/>
    <cellStyle name="Normal 6 2 4 2 3 4" xfId="6125"/>
    <cellStyle name="Normal 6 2 4 2 3 4 2" xfId="11067"/>
    <cellStyle name="Normal 6 2 4 2 3 5" xfId="7633"/>
    <cellStyle name="Normal 6 2 4 2 3 6" xfId="2671"/>
    <cellStyle name="Normal 6 2 4 2 4" xfId="1737"/>
    <cellStyle name="Normal 6 2 4 2 4 2" xfId="5095"/>
    <cellStyle name="Normal 6 2 4 2 4 2 2" xfId="10079"/>
    <cellStyle name="Normal 6 2 4 2 4 3" xfId="6824"/>
    <cellStyle name="Normal 6 2 4 2 4 3 2" xfId="11766"/>
    <cellStyle name="Normal 6 2 4 2 4 4" xfId="8332"/>
    <cellStyle name="Normal 6 2 4 2 4 5" xfId="3370"/>
    <cellStyle name="Normal 6 2 4 2 5" xfId="3779"/>
    <cellStyle name="Normal 6 2 4 2 5 2" xfId="5631"/>
    <cellStyle name="Normal 6 2 4 2 5 2 2" xfId="10578"/>
    <cellStyle name="Normal 6 2 4 2 5 3" xfId="8740"/>
    <cellStyle name="Normal 6 2 4 2 5 4" xfId="12243"/>
    <cellStyle name="Normal 6 2 4 2 6" xfId="4104"/>
    <cellStyle name="Normal 6 2 4 2 6 2" xfId="8876"/>
    <cellStyle name="Normal 6 2 4 2 6 3" xfId="12315"/>
    <cellStyle name="Normal 6 2 4 2 7" xfId="5531"/>
    <cellStyle name="Normal 6 2 4 2 7 2" xfId="10495"/>
    <cellStyle name="Normal 6 2 4 2 8" xfId="5852"/>
    <cellStyle name="Normal 6 2 4 2 8 2" xfId="10794"/>
    <cellStyle name="Normal 6 2 4 2 9" xfId="7360"/>
    <cellStyle name="Normal 6 2 4 3" xfId="691"/>
    <cellStyle name="Normal 6 2 4 3 10" xfId="2440"/>
    <cellStyle name="Normal 6 2 4 3 2" xfId="832"/>
    <cellStyle name="Normal 6 2 4 3 2 2" xfId="1297"/>
    <cellStyle name="Normal 6 2 4 3 2 2 2" xfId="1743"/>
    <cellStyle name="Normal 6 2 4 3 2 2 2 2" xfId="5101"/>
    <cellStyle name="Normal 6 2 4 3 2 2 2 2 2" xfId="10085"/>
    <cellStyle name="Normal 6 2 4 3 2 2 2 3" xfId="6830"/>
    <cellStyle name="Normal 6 2 4 3 2 2 2 3 2" xfId="11772"/>
    <cellStyle name="Normal 6 2 4 3 2 2 2 4" xfId="8338"/>
    <cellStyle name="Normal 6 2 4 3 2 2 2 5" xfId="3376"/>
    <cellStyle name="Normal 6 2 4 3 2 2 3" xfId="4665"/>
    <cellStyle name="Normal 6 2 4 3 2 2 3 2" xfId="9649"/>
    <cellStyle name="Normal 6 2 4 3 2 2 4" xfId="6396"/>
    <cellStyle name="Normal 6 2 4 3 2 2 4 2" xfId="11338"/>
    <cellStyle name="Normal 6 2 4 3 2 2 5" xfId="7904"/>
    <cellStyle name="Normal 6 2 4 3 2 2 6" xfId="2942"/>
    <cellStyle name="Normal 6 2 4 3 2 3" xfId="1742"/>
    <cellStyle name="Normal 6 2 4 3 2 3 2" xfId="5100"/>
    <cellStyle name="Normal 6 2 4 3 2 3 2 2" xfId="10084"/>
    <cellStyle name="Normal 6 2 4 3 2 3 3" xfId="6829"/>
    <cellStyle name="Normal 6 2 4 3 2 3 3 2" xfId="11771"/>
    <cellStyle name="Normal 6 2 4 3 2 3 4" xfId="8337"/>
    <cellStyle name="Normal 6 2 4 3 2 3 5" xfId="3375"/>
    <cellStyle name="Normal 6 2 4 3 2 4" xfId="4282"/>
    <cellStyle name="Normal 6 2 4 3 2 4 2" xfId="9268"/>
    <cellStyle name="Normal 6 2 4 3 2 5" xfId="6029"/>
    <cellStyle name="Normal 6 2 4 3 2 5 2" xfId="10971"/>
    <cellStyle name="Normal 6 2 4 3 2 6" xfId="7537"/>
    <cellStyle name="Normal 6 2 4 3 2 7" xfId="2575"/>
    <cellStyle name="Normal 6 2 4 3 3" xfId="985"/>
    <cellStyle name="Normal 6 2 4 3 3 2" xfId="1744"/>
    <cellStyle name="Normal 6 2 4 3 3 2 2" xfId="5102"/>
    <cellStyle name="Normal 6 2 4 3 3 2 2 2" xfId="10086"/>
    <cellStyle name="Normal 6 2 4 3 3 2 3" xfId="6831"/>
    <cellStyle name="Normal 6 2 4 3 3 2 3 2" xfId="11773"/>
    <cellStyle name="Normal 6 2 4 3 3 2 4" xfId="8339"/>
    <cellStyle name="Normal 6 2 4 3 3 2 5" xfId="3377"/>
    <cellStyle name="Normal 6 2 4 3 3 3" xfId="4424"/>
    <cellStyle name="Normal 6 2 4 3 3 3 2" xfId="9409"/>
    <cellStyle name="Normal 6 2 4 3 3 4" xfId="6167"/>
    <cellStyle name="Normal 6 2 4 3 3 4 2" xfId="11109"/>
    <cellStyle name="Normal 6 2 4 3 3 5" xfId="7675"/>
    <cellStyle name="Normal 6 2 4 3 3 6" xfId="2713"/>
    <cellStyle name="Normal 6 2 4 3 4" xfId="1741"/>
    <cellStyle name="Normal 6 2 4 3 4 2" xfId="5099"/>
    <cellStyle name="Normal 6 2 4 3 4 2 2" xfId="10083"/>
    <cellStyle name="Normal 6 2 4 3 4 3" xfId="6828"/>
    <cellStyle name="Normal 6 2 4 3 4 3 2" xfId="11770"/>
    <cellStyle name="Normal 6 2 4 3 4 4" xfId="8336"/>
    <cellStyle name="Normal 6 2 4 3 4 5" xfId="3374"/>
    <cellStyle name="Normal 6 2 4 3 5" xfId="3822"/>
    <cellStyle name="Normal 6 2 4 3 5 2" xfId="5608"/>
    <cellStyle name="Normal 6 2 4 3 5 2 2" xfId="10558"/>
    <cellStyle name="Normal 6 2 4 3 5 3" xfId="8782"/>
    <cellStyle name="Normal 6 2 4 3 5 4" xfId="12145"/>
    <cellStyle name="Normal 6 2 4 3 6" xfId="4147"/>
    <cellStyle name="Normal 6 2 4 3 6 2" xfId="8918"/>
    <cellStyle name="Normal 6 2 4 3 6 3" xfId="12108"/>
    <cellStyle name="Normal 6 2 4 3 7" xfId="5511"/>
    <cellStyle name="Normal 6 2 4 3 7 2" xfId="10477"/>
    <cellStyle name="Normal 6 2 4 3 8" xfId="5894"/>
    <cellStyle name="Normal 6 2 4 3 8 2" xfId="10836"/>
    <cellStyle name="Normal 6 2 4 3 9" xfId="7402"/>
    <cellStyle name="Normal 6 2 4 4" xfId="525"/>
    <cellStyle name="Normal 6 2 4 4 2" xfId="1095"/>
    <cellStyle name="Normal 6 2 4 4 2 2" xfId="1746"/>
    <cellStyle name="Normal 6 2 4 4 2 2 2" xfId="5104"/>
    <cellStyle name="Normal 6 2 4 4 2 2 2 2" xfId="10088"/>
    <cellStyle name="Normal 6 2 4 4 2 2 3" xfId="6833"/>
    <cellStyle name="Normal 6 2 4 4 2 2 3 2" xfId="11775"/>
    <cellStyle name="Normal 6 2 4 4 2 2 4" xfId="8341"/>
    <cellStyle name="Normal 6 2 4 4 2 2 5" xfId="3379"/>
    <cellStyle name="Normal 6 2 4 4 2 3" xfId="4517"/>
    <cellStyle name="Normal 6 2 4 4 2 3 2" xfId="9502"/>
    <cellStyle name="Normal 6 2 4 4 2 4" xfId="6257"/>
    <cellStyle name="Normal 6 2 4 4 2 4 2" xfId="11199"/>
    <cellStyle name="Normal 6 2 4 4 2 5" xfId="7765"/>
    <cellStyle name="Normal 6 2 4 4 2 6" xfId="2803"/>
    <cellStyle name="Normal 6 2 4 4 3" xfId="1745"/>
    <cellStyle name="Normal 6 2 4 4 3 2" xfId="5103"/>
    <cellStyle name="Normal 6 2 4 4 3 2 2" xfId="10087"/>
    <cellStyle name="Normal 6 2 4 4 3 3" xfId="6832"/>
    <cellStyle name="Normal 6 2 4 4 3 3 2" xfId="11774"/>
    <cellStyle name="Normal 6 2 4 4 3 4" xfId="8340"/>
    <cellStyle name="Normal 6 2 4 4 3 5" xfId="3378"/>
    <cellStyle name="Normal 6 2 4 4 4" xfId="4048"/>
    <cellStyle name="Normal 6 2 4 4 4 2" xfId="9120"/>
    <cellStyle name="Normal 6 2 4 4 5" xfId="5805"/>
    <cellStyle name="Normal 6 2 4 4 5 2" xfId="10747"/>
    <cellStyle name="Normal 6 2 4 4 6" xfId="7313"/>
    <cellStyle name="Normal 6 2 4 4 7" xfId="2351"/>
    <cellStyle name="Normal 6 2 4 5" xfId="742"/>
    <cellStyle name="Normal 6 2 4 5 2" xfId="1208"/>
    <cellStyle name="Normal 6 2 4 5 2 2" xfId="1748"/>
    <cellStyle name="Normal 6 2 4 5 2 2 2" xfId="5106"/>
    <cellStyle name="Normal 6 2 4 5 2 2 2 2" xfId="10090"/>
    <cellStyle name="Normal 6 2 4 5 2 2 3" xfId="6835"/>
    <cellStyle name="Normal 6 2 4 5 2 2 3 2" xfId="11777"/>
    <cellStyle name="Normal 6 2 4 5 2 2 4" xfId="8343"/>
    <cellStyle name="Normal 6 2 4 5 2 2 5" xfId="3381"/>
    <cellStyle name="Normal 6 2 4 5 2 3" xfId="4576"/>
    <cellStyle name="Normal 6 2 4 5 2 3 2" xfId="9560"/>
    <cellStyle name="Normal 6 2 4 5 2 4" xfId="6307"/>
    <cellStyle name="Normal 6 2 4 5 2 4 2" xfId="11249"/>
    <cellStyle name="Normal 6 2 4 5 2 5" xfId="7815"/>
    <cellStyle name="Normal 6 2 4 5 2 6" xfId="2853"/>
    <cellStyle name="Normal 6 2 4 5 3" xfId="1747"/>
    <cellStyle name="Normal 6 2 4 5 3 2" xfId="5105"/>
    <cellStyle name="Normal 6 2 4 5 3 2 2" xfId="10089"/>
    <cellStyle name="Normal 6 2 4 5 3 3" xfId="6834"/>
    <cellStyle name="Normal 6 2 4 5 3 3 2" xfId="11776"/>
    <cellStyle name="Normal 6 2 4 5 3 4" xfId="8342"/>
    <cellStyle name="Normal 6 2 4 5 3 5" xfId="3380"/>
    <cellStyle name="Normal 6 2 4 5 4" xfId="4193"/>
    <cellStyle name="Normal 6 2 4 5 4 2" xfId="9179"/>
    <cellStyle name="Normal 6 2 4 5 5" xfId="5940"/>
    <cellStyle name="Normal 6 2 4 5 5 2" xfId="10882"/>
    <cellStyle name="Normal 6 2 4 5 6" xfId="7448"/>
    <cellStyle name="Normal 6 2 4 5 7" xfId="2486"/>
    <cellStyle name="Normal 6 2 4 6" xfId="409"/>
    <cellStyle name="Normal 6 2 4 6 2" xfId="1037"/>
    <cellStyle name="Normal 6 2 4 6 2 2" xfId="1750"/>
    <cellStyle name="Normal 6 2 4 6 2 2 2" xfId="5108"/>
    <cellStyle name="Normal 6 2 4 6 2 2 2 2" xfId="10092"/>
    <cellStyle name="Normal 6 2 4 6 2 2 3" xfId="6837"/>
    <cellStyle name="Normal 6 2 4 6 2 2 3 2" xfId="11779"/>
    <cellStyle name="Normal 6 2 4 6 2 2 4" xfId="8345"/>
    <cellStyle name="Normal 6 2 4 6 2 2 5" xfId="3383"/>
    <cellStyle name="Normal 6 2 4 6 2 3" xfId="4471"/>
    <cellStyle name="Normal 6 2 4 6 2 3 2" xfId="9456"/>
    <cellStyle name="Normal 6 2 4 6 2 4" xfId="6213"/>
    <cellStyle name="Normal 6 2 4 6 2 4 2" xfId="11155"/>
    <cellStyle name="Normal 6 2 4 6 2 5" xfId="7721"/>
    <cellStyle name="Normal 6 2 4 6 2 6" xfId="2759"/>
    <cellStyle name="Normal 6 2 4 6 3" xfId="1749"/>
    <cellStyle name="Normal 6 2 4 6 3 2" xfId="5107"/>
    <cellStyle name="Normal 6 2 4 6 3 2 2" xfId="10091"/>
    <cellStyle name="Normal 6 2 4 6 3 3" xfId="6836"/>
    <cellStyle name="Normal 6 2 4 6 3 3 2" xfId="11778"/>
    <cellStyle name="Normal 6 2 4 6 3 4" xfId="8344"/>
    <cellStyle name="Normal 6 2 4 6 3 5" xfId="3382"/>
    <cellStyle name="Normal 6 2 4 6 4" xfId="3988"/>
    <cellStyle name="Normal 6 2 4 6 4 2" xfId="9068"/>
    <cellStyle name="Normal 6 2 4 6 5" xfId="5756"/>
    <cellStyle name="Normal 6 2 4 6 5 2" xfId="10698"/>
    <cellStyle name="Normal 6 2 4 6 6" xfId="7264"/>
    <cellStyle name="Normal 6 2 4 6 7" xfId="2302"/>
    <cellStyle name="Normal 6 2 4 7" xfId="891"/>
    <cellStyle name="Normal 6 2 4 7 2" xfId="1751"/>
    <cellStyle name="Normal 6 2 4 7 2 2" xfId="5109"/>
    <cellStyle name="Normal 6 2 4 7 2 2 2" xfId="10093"/>
    <cellStyle name="Normal 6 2 4 7 2 3" xfId="6838"/>
    <cellStyle name="Normal 6 2 4 7 2 3 2" xfId="11780"/>
    <cellStyle name="Normal 6 2 4 7 2 4" xfId="8346"/>
    <cellStyle name="Normal 6 2 4 7 2 5" xfId="3384"/>
    <cellStyle name="Normal 6 2 4 7 3" xfId="4333"/>
    <cellStyle name="Normal 6 2 4 7 3 2" xfId="9319"/>
    <cellStyle name="Normal 6 2 4 7 4" xfId="6078"/>
    <cellStyle name="Normal 6 2 4 7 4 2" xfId="11020"/>
    <cellStyle name="Normal 6 2 4 7 5" xfId="7586"/>
    <cellStyle name="Normal 6 2 4 7 6" xfId="2624"/>
    <cellStyle name="Normal 6 2 4 8" xfId="1358"/>
    <cellStyle name="Normal 6 2 4 8 2" xfId="4716"/>
    <cellStyle name="Normal 6 2 4 8 2 2" xfId="9700"/>
    <cellStyle name="Normal 6 2 4 8 3" xfId="6445"/>
    <cellStyle name="Normal 6 2 4 8 3 2" xfId="11387"/>
    <cellStyle name="Normal 6 2 4 8 4" xfId="7953"/>
    <cellStyle name="Normal 6 2 4 8 5" xfId="2991"/>
    <cellStyle name="Normal 6 2 4 9" xfId="302"/>
    <cellStyle name="Normal 6 2 4 9 2" xfId="3934"/>
    <cellStyle name="Normal 6 2 4 9 2 2" xfId="9021"/>
    <cellStyle name="Normal 6 2 4 9 3" xfId="5712"/>
    <cellStyle name="Normal 6 2 4 9 3 2" xfId="10654"/>
    <cellStyle name="Normal 6 2 4 9 4" xfId="7220"/>
    <cellStyle name="Normal 6 2 4 9 5" xfId="2257"/>
    <cellStyle name="Normal 6 2 5" xfId="623"/>
    <cellStyle name="Normal 6 2 5 10" xfId="2393"/>
    <cellStyle name="Normal 6 2 5 2" xfId="784"/>
    <cellStyle name="Normal 6 2 5 2 2" xfId="1250"/>
    <cellStyle name="Normal 6 2 5 2 2 2" xfId="1754"/>
    <cellStyle name="Normal 6 2 5 2 2 2 2" xfId="5112"/>
    <cellStyle name="Normal 6 2 5 2 2 2 2 2" xfId="10096"/>
    <cellStyle name="Normal 6 2 5 2 2 2 3" xfId="6841"/>
    <cellStyle name="Normal 6 2 5 2 2 2 3 2" xfId="11783"/>
    <cellStyle name="Normal 6 2 5 2 2 2 4" xfId="8349"/>
    <cellStyle name="Normal 6 2 5 2 2 2 5" xfId="3387"/>
    <cellStyle name="Normal 6 2 5 2 2 3" xfId="4618"/>
    <cellStyle name="Normal 6 2 5 2 2 3 2" xfId="9602"/>
    <cellStyle name="Normal 6 2 5 2 2 4" xfId="6349"/>
    <cellStyle name="Normal 6 2 5 2 2 4 2" xfId="11291"/>
    <cellStyle name="Normal 6 2 5 2 2 5" xfId="7857"/>
    <cellStyle name="Normal 6 2 5 2 2 6" xfId="2895"/>
    <cellStyle name="Normal 6 2 5 2 3" xfId="1753"/>
    <cellStyle name="Normal 6 2 5 2 3 2" xfId="5111"/>
    <cellStyle name="Normal 6 2 5 2 3 2 2" xfId="10095"/>
    <cellStyle name="Normal 6 2 5 2 3 3" xfId="6840"/>
    <cellStyle name="Normal 6 2 5 2 3 3 2" xfId="11782"/>
    <cellStyle name="Normal 6 2 5 2 3 4" xfId="8348"/>
    <cellStyle name="Normal 6 2 5 2 3 5" xfId="3386"/>
    <cellStyle name="Normal 6 2 5 2 4" xfId="4235"/>
    <cellStyle name="Normal 6 2 5 2 4 2" xfId="9221"/>
    <cellStyle name="Normal 6 2 5 2 5" xfId="5982"/>
    <cellStyle name="Normal 6 2 5 2 5 2" xfId="10924"/>
    <cellStyle name="Normal 6 2 5 2 6" xfId="7490"/>
    <cellStyle name="Normal 6 2 5 2 7" xfId="2528"/>
    <cellStyle name="Normal 6 2 5 3" xfId="937"/>
    <cellStyle name="Normal 6 2 5 3 2" xfId="1755"/>
    <cellStyle name="Normal 6 2 5 3 2 2" xfId="5113"/>
    <cellStyle name="Normal 6 2 5 3 2 2 2" xfId="10097"/>
    <cellStyle name="Normal 6 2 5 3 2 3" xfId="6842"/>
    <cellStyle name="Normal 6 2 5 3 2 3 2" xfId="11784"/>
    <cellStyle name="Normal 6 2 5 3 2 4" xfId="8350"/>
    <cellStyle name="Normal 6 2 5 3 2 5" xfId="3388"/>
    <cellStyle name="Normal 6 2 5 3 3" xfId="4377"/>
    <cellStyle name="Normal 6 2 5 3 3 2" xfId="9362"/>
    <cellStyle name="Normal 6 2 5 3 4" xfId="6120"/>
    <cellStyle name="Normal 6 2 5 3 4 2" xfId="11062"/>
    <cellStyle name="Normal 6 2 5 3 5" xfId="7628"/>
    <cellStyle name="Normal 6 2 5 3 6" xfId="2666"/>
    <cellStyle name="Normal 6 2 5 4" xfId="1752"/>
    <cellStyle name="Normal 6 2 5 4 2" xfId="5110"/>
    <cellStyle name="Normal 6 2 5 4 2 2" xfId="10094"/>
    <cellStyle name="Normal 6 2 5 4 3" xfId="6839"/>
    <cellStyle name="Normal 6 2 5 4 3 2" xfId="11781"/>
    <cellStyle name="Normal 6 2 5 4 4" xfId="8347"/>
    <cellStyle name="Normal 6 2 5 4 5" xfId="3385"/>
    <cellStyle name="Normal 6 2 5 5" xfId="3774"/>
    <cellStyle name="Normal 6 2 5 5 2" xfId="5634"/>
    <cellStyle name="Normal 6 2 5 5 2 2" xfId="10580"/>
    <cellStyle name="Normal 6 2 5 5 3" xfId="8735"/>
    <cellStyle name="Normal 6 2 5 5 4" xfId="12184"/>
    <cellStyle name="Normal 6 2 5 6" xfId="4099"/>
    <cellStyle name="Normal 6 2 5 6 2" xfId="8871"/>
    <cellStyle name="Normal 6 2 5 6 3" xfId="12222"/>
    <cellStyle name="Normal 6 2 5 7" xfId="5484"/>
    <cellStyle name="Normal 6 2 5 7 2" xfId="10458"/>
    <cellStyle name="Normal 6 2 5 8" xfId="5847"/>
    <cellStyle name="Normal 6 2 5 8 2" xfId="10789"/>
    <cellStyle name="Normal 6 2 5 9" xfId="7355"/>
    <cellStyle name="Normal 6 2 6" xfId="686"/>
    <cellStyle name="Normal 6 2 6 10" xfId="2435"/>
    <cellStyle name="Normal 6 2 6 2" xfId="827"/>
    <cellStyle name="Normal 6 2 6 2 2" xfId="1292"/>
    <cellStyle name="Normal 6 2 6 2 2 2" xfId="1758"/>
    <cellStyle name="Normal 6 2 6 2 2 2 2" xfId="5116"/>
    <cellStyle name="Normal 6 2 6 2 2 2 2 2" xfId="10100"/>
    <cellStyle name="Normal 6 2 6 2 2 2 3" xfId="6845"/>
    <cellStyle name="Normal 6 2 6 2 2 2 3 2" xfId="11787"/>
    <cellStyle name="Normal 6 2 6 2 2 2 4" xfId="8353"/>
    <cellStyle name="Normal 6 2 6 2 2 2 5" xfId="3391"/>
    <cellStyle name="Normal 6 2 6 2 2 3" xfId="4660"/>
    <cellStyle name="Normal 6 2 6 2 2 3 2" xfId="9644"/>
    <cellStyle name="Normal 6 2 6 2 2 4" xfId="6391"/>
    <cellStyle name="Normal 6 2 6 2 2 4 2" xfId="11333"/>
    <cellStyle name="Normal 6 2 6 2 2 5" xfId="7899"/>
    <cellStyle name="Normal 6 2 6 2 2 6" xfId="2937"/>
    <cellStyle name="Normal 6 2 6 2 3" xfId="1757"/>
    <cellStyle name="Normal 6 2 6 2 3 2" xfId="5115"/>
    <cellStyle name="Normal 6 2 6 2 3 2 2" xfId="10099"/>
    <cellStyle name="Normal 6 2 6 2 3 3" xfId="6844"/>
    <cellStyle name="Normal 6 2 6 2 3 3 2" xfId="11786"/>
    <cellStyle name="Normal 6 2 6 2 3 4" xfId="8352"/>
    <cellStyle name="Normal 6 2 6 2 3 5" xfId="3390"/>
    <cellStyle name="Normal 6 2 6 2 4" xfId="4277"/>
    <cellStyle name="Normal 6 2 6 2 4 2" xfId="9263"/>
    <cellStyle name="Normal 6 2 6 2 5" xfId="6024"/>
    <cellStyle name="Normal 6 2 6 2 5 2" xfId="10966"/>
    <cellStyle name="Normal 6 2 6 2 6" xfId="7532"/>
    <cellStyle name="Normal 6 2 6 2 7" xfId="2570"/>
    <cellStyle name="Normal 6 2 6 3" xfId="980"/>
    <cellStyle name="Normal 6 2 6 3 2" xfId="1759"/>
    <cellStyle name="Normal 6 2 6 3 2 2" xfId="5117"/>
    <cellStyle name="Normal 6 2 6 3 2 2 2" xfId="10101"/>
    <cellStyle name="Normal 6 2 6 3 2 3" xfId="6846"/>
    <cellStyle name="Normal 6 2 6 3 2 3 2" xfId="11788"/>
    <cellStyle name="Normal 6 2 6 3 2 4" xfId="8354"/>
    <cellStyle name="Normal 6 2 6 3 2 5" xfId="3392"/>
    <cellStyle name="Normal 6 2 6 3 3" xfId="4419"/>
    <cellStyle name="Normal 6 2 6 3 3 2" xfId="9404"/>
    <cellStyle name="Normal 6 2 6 3 4" xfId="6162"/>
    <cellStyle name="Normal 6 2 6 3 4 2" xfId="11104"/>
    <cellStyle name="Normal 6 2 6 3 5" xfId="7670"/>
    <cellStyle name="Normal 6 2 6 3 6" xfId="2708"/>
    <cellStyle name="Normal 6 2 6 4" xfId="1756"/>
    <cellStyle name="Normal 6 2 6 4 2" xfId="5114"/>
    <cellStyle name="Normal 6 2 6 4 2 2" xfId="10098"/>
    <cellStyle name="Normal 6 2 6 4 3" xfId="6843"/>
    <cellStyle name="Normal 6 2 6 4 3 2" xfId="11785"/>
    <cellStyle name="Normal 6 2 6 4 4" xfId="8351"/>
    <cellStyle name="Normal 6 2 6 4 5" xfId="3389"/>
    <cellStyle name="Normal 6 2 6 5" xfId="3817"/>
    <cellStyle name="Normal 6 2 6 5 2" xfId="3866"/>
    <cellStyle name="Normal 6 2 6 5 2 2" xfId="8959"/>
    <cellStyle name="Normal 6 2 6 5 3" xfId="8777"/>
    <cellStyle name="Normal 6 2 6 5 4" xfId="12281"/>
    <cellStyle name="Normal 6 2 6 6" xfId="4142"/>
    <cellStyle name="Normal 6 2 6 6 2" xfId="8913"/>
    <cellStyle name="Normal 6 2 6 6 3" xfId="12142"/>
    <cellStyle name="Normal 6 2 6 7" xfId="4018"/>
    <cellStyle name="Normal 6 2 6 7 2" xfId="9092"/>
    <cellStyle name="Normal 6 2 6 8" xfId="5889"/>
    <cellStyle name="Normal 6 2 6 8 2" xfId="10831"/>
    <cellStyle name="Normal 6 2 6 9" xfId="7397"/>
    <cellStyle name="Normal 6 2 7" xfId="520"/>
    <cellStyle name="Normal 6 2 7 2" xfId="1090"/>
    <cellStyle name="Normal 6 2 7 2 2" xfId="1761"/>
    <cellStyle name="Normal 6 2 7 2 2 2" xfId="5119"/>
    <cellStyle name="Normal 6 2 7 2 2 2 2" xfId="10103"/>
    <cellStyle name="Normal 6 2 7 2 2 3" xfId="6848"/>
    <cellStyle name="Normal 6 2 7 2 2 3 2" xfId="11790"/>
    <cellStyle name="Normal 6 2 7 2 2 4" xfId="8356"/>
    <cellStyle name="Normal 6 2 7 2 2 5" xfId="3394"/>
    <cellStyle name="Normal 6 2 7 2 3" xfId="4512"/>
    <cellStyle name="Normal 6 2 7 2 3 2" xfId="9497"/>
    <cellStyle name="Normal 6 2 7 2 4" xfId="6252"/>
    <cellStyle name="Normal 6 2 7 2 4 2" xfId="11194"/>
    <cellStyle name="Normal 6 2 7 2 5" xfId="7760"/>
    <cellStyle name="Normal 6 2 7 2 6" xfId="2798"/>
    <cellStyle name="Normal 6 2 7 3" xfId="1760"/>
    <cellStyle name="Normal 6 2 7 3 2" xfId="5118"/>
    <cellStyle name="Normal 6 2 7 3 2 2" xfId="10102"/>
    <cellStyle name="Normal 6 2 7 3 3" xfId="6847"/>
    <cellStyle name="Normal 6 2 7 3 3 2" xfId="11789"/>
    <cellStyle name="Normal 6 2 7 3 4" xfId="8355"/>
    <cellStyle name="Normal 6 2 7 3 5" xfId="3393"/>
    <cellStyle name="Normal 6 2 7 4" xfId="4043"/>
    <cellStyle name="Normal 6 2 7 4 2" xfId="9115"/>
    <cellStyle name="Normal 6 2 7 5" xfId="5800"/>
    <cellStyle name="Normal 6 2 7 5 2" xfId="10742"/>
    <cellStyle name="Normal 6 2 7 6" xfId="7308"/>
    <cellStyle name="Normal 6 2 7 7" xfId="2346"/>
    <cellStyle name="Normal 6 2 8" xfId="737"/>
    <cellStyle name="Normal 6 2 8 2" xfId="1203"/>
    <cellStyle name="Normal 6 2 8 2 2" xfId="1763"/>
    <cellStyle name="Normal 6 2 8 2 2 2" xfId="5121"/>
    <cellStyle name="Normal 6 2 8 2 2 2 2" xfId="10105"/>
    <cellStyle name="Normal 6 2 8 2 2 3" xfId="6850"/>
    <cellStyle name="Normal 6 2 8 2 2 3 2" xfId="11792"/>
    <cellStyle name="Normal 6 2 8 2 2 4" xfId="8358"/>
    <cellStyle name="Normal 6 2 8 2 2 5" xfId="3396"/>
    <cellStyle name="Normal 6 2 8 2 3" xfId="4571"/>
    <cellStyle name="Normal 6 2 8 2 3 2" xfId="9555"/>
    <cellStyle name="Normal 6 2 8 2 4" xfId="6302"/>
    <cellStyle name="Normal 6 2 8 2 4 2" xfId="11244"/>
    <cellStyle name="Normal 6 2 8 2 5" xfId="7810"/>
    <cellStyle name="Normal 6 2 8 2 6" xfId="2848"/>
    <cellStyle name="Normal 6 2 8 3" xfId="1762"/>
    <cellStyle name="Normal 6 2 8 3 2" xfId="5120"/>
    <cellStyle name="Normal 6 2 8 3 2 2" xfId="10104"/>
    <cellStyle name="Normal 6 2 8 3 3" xfId="6849"/>
    <cellStyle name="Normal 6 2 8 3 3 2" xfId="11791"/>
    <cellStyle name="Normal 6 2 8 3 4" xfId="8357"/>
    <cellStyle name="Normal 6 2 8 3 5" xfId="3395"/>
    <cellStyle name="Normal 6 2 8 4" xfId="4188"/>
    <cellStyle name="Normal 6 2 8 4 2" xfId="9174"/>
    <cellStyle name="Normal 6 2 8 5" xfId="5935"/>
    <cellStyle name="Normal 6 2 8 5 2" xfId="10877"/>
    <cellStyle name="Normal 6 2 8 6" xfId="7443"/>
    <cellStyle name="Normal 6 2 8 7" xfId="2481"/>
    <cellStyle name="Normal 6 2 9" xfId="404"/>
    <cellStyle name="Normal 6 2 9 2" xfId="1032"/>
    <cellStyle name="Normal 6 2 9 2 2" xfId="1765"/>
    <cellStyle name="Normal 6 2 9 2 2 2" xfId="5123"/>
    <cellStyle name="Normal 6 2 9 2 2 2 2" xfId="10107"/>
    <cellStyle name="Normal 6 2 9 2 2 3" xfId="6852"/>
    <cellStyle name="Normal 6 2 9 2 2 3 2" xfId="11794"/>
    <cellStyle name="Normal 6 2 9 2 2 4" xfId="8360"/>
    <cellStyle name="Normal 6 2 9 2 2 5" xfId="3398"/>
    <cellStyle name="Normal 6 2 9 2 3" xfId="4466"/>
    <cellStyle name="Normal 6 2 9 2 3 2" xfId="9451"/>
    <cellStyle name="Normal 6 2 9 2 4" xfId="6208"/>
    <cellStyle name="Normal 6 2 9 2 4 2" xfId="11150"/>
    <cellStyle name="Normal 6 2 9 2 5" xfId="7716"/>
    <cellStyle name="Normal 6 2 9 2 6" xfId="2754"/>
    <cellStyle name="Normal 6 2 9 3" xfId="1764"/>
    <cellStyle name="Normal 6 2 9 3 2" xfId="5122"/>
    <cellStyle name="Normal 6 2 9 3 2 2" xfId="10106"/>
    <cellStyle name="Normal 6 2 9 3 3" xfId="6851"/>
    <cellStyle name="Normal 6 2 9 3 3 2" xfId="11793"/>
    <cellStyle name="Normal 6 2 9 3 4" xfId="8359"/>
    <cellStyle name="Normal 6 2 9 3 5" xfId="3397"/>
    <cellStyle name="Normal 6 2 9 4" xfId="3983"/>
    <cellStyle name="Normal 6 2 9 4 2" xfId="9063"/>
    <cellStyle name="Normal 6 2 9 5" xfId="5751"/>
    <cellStyle name="Normal 6 2 9 5 2" xfId="10693"/>
    <cellStyle name="Normal 6 2 9 6" xfId="7259"/>
    <cellStyle name="Normal 6 2 9 7" xfId="2297"/>
    <cellStyle name="Normal 6 20" xfId="185"/>
    <cellStyle name="Normal 6 3" xfId="50"/>
    <cellStyle name="Normal 6 3 10" xfId="1359"/>
    <cellStyle name="Normal 6 3 10 2" xfId="4717"/>
    <cellStyle name="Normal 6 3 10 2 2" xfId="9701"/>
    <cellStyle name="Normal 6 3 10 3" xfId="6446"/>
    <cellStyle name="Normal 6 3 10 3 2" xfId="11388"/>
    <cellStyle name="Normal 6 3 10 4" xfId="7954"/>
    <cellStyle name="Normal 6 3 10 5" xfId="2992"/>
    <cellStyle name="Normal 6 3 11" xfId="303"/>
    <cellStyle name="Normal 6 3 11 2" xfId="3935"/>
    <cellStyle name="Normal 6 3 11 2 2" xfId="9022"/>
    <cellStyle name="Normal 6 3 11 3" xfId="5713"/>
    <cellStyle name="Normal 6 3 11 3 2" xfId="10655"/>
    <cellStyle name="Normal 6 3 11 4" xfId="7221"/>
    <cellStyle name="Normal 6 3 11 5" xfId="2258"/>
    <cellStyle name="Normal 6 3 12" xfId="2173"/>
    <cellStyle name="Normal 6 3 12 2" xfId="5433"/>
    <cellStyle name="Normal 6 3 12 2 2" xfId="10415"/>
    <cellStyle name="Normal 6 3 12 3" xfId="8693"/>
    <cellStyle name="Normal 6 3 12 4" xfId="12196"/>
    <cellStyle name="Normal 6 3 13" xfId="3732"/>
    <cellStyle name="Normal 6 3 13 2" xfId="8830"/>
    <cellStyle name="Normal 6 3 13 3" xfId="12223"/>
    <cellStyle name="Normal 6 3 14" xfId="3861"/>
    <cellStyle name="Normal 6 3 14 2" xfId="8954"/>
    <cellStyle name="Normal 6 3 15" xfId="5655"/>
    <cellStyle name="Normal 6 3 15 2" xfId="10597"/>
    <cellStyle name="Normal 6 3 16" xfId="7163"/>
    <cellStyle name="Normal 6 3 17" xfId="2132"/>
    <cellStyle name="Normal 6 3 18" xfId="193"/>
    <cellStyle name="Normal 6 3 2" xfId="163"/>
    <cellStyle name="Normal 6 3 2 10" xfId="2181"/>
    <cellStyle name="Normal 6 3 2 10 2" xfId="5449"/>
    <cellStyle name="Normal 6 3 2 10 2 2" xfId="10428"/>
    <cellStyle name="Normal 6 3 2 10 3" xfId="8694"/>
    <cellStyle name="Normal 6 3 2 10 4" xfId="12300"/>
    <cellStyle name="Normal 6 3 2 11" xfId="3733"/>
    <cellStyle name="Normal 6 3 2 11 2" xfId="8831"/>
    <cellStyle name="Normal 6 3 2 11 3" xfId="12287"/>
    <cellStyle name="Normal 6 3 2 12" xfId="3874"/>
    <cellStyle name="Normal 6 3 2 12 2" xfId="8966"/>
    <cellStyle name="Normal 6 3 2 13" xfId="5663"/>
    <cellStyle name="Normal 6 3 2 13 2" xfId="10605"/>
    <cellStyle name="Normal 6 3 2 14" xfId="7171"/>
    <cellStyle name="Normal 6 3 2 15" xfId="2153"/>
    <cellStyle name="Normal 6 3 2 16" xfId="202"/>
    <cellStyle name="Normal 6 3 2 2" xfId="630"/>
    <cellStyle name="Normal 6 3 2 2 10" xfId="2400"/>
    <cellStyle name="Normal 6 3 2 2 2" xfId="791"/>
    <cellStyle name="Normal 6 3 2 2 2 2" xfId="1257"/>
    <cellStyle name="Normal 6 3 2 2 2 2 2" xfId="1768"/>
    <cellStyle name="Normal 6 3 2 2 2 2 2 2" xfId="5126"/>
    <cellStyle name="Normal 6 3 2 2 2 2 2 2 2" xfId="10110"/>
    <cellStyle name="Normal 6 3 2 2 2 2 2 3" xfId="6855"/>
    <cellStyle name="Normal 6 3 2 2 2 2 2 3 2" xfId="11797"/>
    <cellStyle name="Normal 6 3 2 2 2 2 2 4" xfId="8363"/>
    <cellStyle name="Normal 6 3 2 2 2 2 2 5" xfId="3401"/>
    <cellStyle name="Normal 6 3 2 2 2 2 3" xfId="4625"/>
    <cellStyle name="Normal 6 3 2 2 2 2 3 2" xfId="9609"/>
    <cellStyle name="Normal 6 3 2 2 2 2 4" xfId="6356"/>
    <cellStyle name="Normal 6 3 2 2 2 2 4 2" xfId="11298"/>
    <cellStyle name="Normal 6 3 2 2 2 2 5" xfId="7864"/>
    <cellStyle name="Normal 6 3 2 2 2 2 6" xfId="2902"/>
    <cellStyle name="Normal 6 3 2 2 2 3" xfId="1767"/>
    <cellStyle name="Normal 6 3 2 2 2 3 2" xfId="5125"/>
    <cellStyle name="Normal 6 3 2 2 2 3 2 2" xfId="10109"/>
    <cellStyle name="Normal 6 3 2 2 2 3 3" xfId="6854"/>
    <cellStyle name="Normal 6 3 2 2 2 3 3 2" xfId="11796"/>
    <cellStyle name="Normal 6 3 2 2 2 3 4" xfId="8362"/>
    <cellStyle name="Normal 6 3 2 2 2 3 5" xfId="3400"/>
    <cellStyle name="Normal 6 3 2 2 2 4" xfId="4242"/>
    <cellStyle name="Normal 6 3 2 2 2 4 2" xfId="9228"/>
    <cellStyle name="Normal 6 3 2 2 2 5" xfId="5989"/>
    <cellStyle name="Normal 6 3 2 2 2 5 2" xfId="10931"/>
    <cellStyle name="Normal 6 3 2 2 2 6" xfId="7497"/>
    <cellStyle name="Normal 6 3 2 2 2 7" xfId="2535"/>
    <cellStyle name="Normal 6 3 2 2 3" xfId="944"/>
    <cellStyle name="Normal 6 3 2 2 3 2" xfId="1769"/>
    <cellStyle name="Normal 6 3 2 2 3 2 2" xfId="5127"/>
    <cellStyle name="Normal 6 3 2 2 3 2 2 2" xfId="10111"/>
    <cellStyle name="Normal 6 3 2 2 3 2 3" xfId="6856"/>
    <cellStyle name="Normal 6 3 2 2 3 2 3 2" xfId="11798"/>
    <cellStyle name="Normal 6 3 2 2 3 2 4" xfId="8364"/>
    <cellStyle name="Normal 6 3 2 2 3 2 5" xfId="3402"/>
    <cellStyle name="Normal 6 3 2 2 3 3" xfId="4384"/>
    <cellStyle name="Normal 6 3 2 2 3 3 2" xfId="9369"/>
    <cellStyle name="Normal 6 3 2 2 3 4" xfId="6127"/>
    <cellStyle name="Normal 6 3 2 2 3 4 2" xfId="11069"/>
    <cellStyle name="Normal 6 3 2 2 3 5" xfId="7635"/>
    <cellStyle name="Normal 6 3 2 2 3 6" xfId="2673"/>
    <cellStyle name="Normal 6 3 2 2 4" xfId="1766"/>
    <cellStyle name="Normal 6 3 2 2 4 2" xfId="5124"/>
    <cellStyle name="Normal 6 3 2 2 4 2 2" xfId="10108"/>
    <cellStyle name="Normal 6 3 2 2 4 3" xfId="6853"/>
    <cellStyle name="Normal 6 3 2 2 4 3 2" xfId="11795"/>
    <cellStyle name="Normal 6 3 2 2 4 4" xfId="8361"/>
    <cellStyle name="Normal 6 3 2 2 4 5" xfId="3399"/>
    <cellStyle name="Normal 6 3 2 2 5" xfId="3781"/>
    <cellStyle name="Normal 6 3 2 2 5 2" xfId="5483"/>
    <cellStyle name="Normal 6 3 2 2 5 2 2" xfId="10457"/>
    <cellStyle name="Normal 6 3 2 2 5 3" xfId="8742"/>
    <cellStyle name="Normal 6 3 2 2 5 4" xfId="12282"/>
    <cellStyle name="Normal 6 3 2 2 6" xfId="4106"/>
    <cellStyle name="Normal 6 3 2 2 6 2" xfId="8878"/>
    <cellStyle name="Normal 6 3 2 2 6 3" xfId="12197"/>
    <cellStyle name="Normal 6 3 2 2 7" xfId="5616"/>
    <cellStyle name="Normal 6 3 2 2 7 2" xfId="10565"/>
    <cellStyle name="Normal 6 3 2 2 8" xfId="5854"/>
    <cellStyle name="Normal 6 3 2 2 8 2" xfId="10796"/>
    <cellStyle name="Normal 6 3 2 2 9" xfId="7362"/>
    <cellStyle name="Normal 6 3 2 3" xfId="693"/>
    <cellStyle name="Normal 6 3 2 3 10" xfId="2442"/>
    <cellStyle name="Normal 6 3 2 3 2" xfId="834"/>
    <cellStyle name="Normal 6 3 2 3 2 2" xfId="1299"/>
    <cellStyle name="Normal 6 3 2 3 2 2 2" xfId="1772"/>
    <cellStyle name="Normal 6 3 2 3 2 2 2 2" xfId="5130"/>
    <cellStyle name="Normal 6 3 2 3 2 2 2 2 2" xfId="10114"/>
    <cellStyle name="Normal 6 3 2 3 2 2 2 3" xfId="6859"/>
    <cellStyle name="Normal 6 3 2 3 2 2 2 3 2" xfId="11801"/>
    <cellStyle name="Normal 6 3 2 3 2 2 2 4" xfId="8367"/>
    <cellStyle name="Normal 6 3 2 3 2 2 2 5" xfId="3405"/>
    <cellStyle name="Normal 6 3 2 3 2 2 3" xfId="4667"/>
    <cellStyle name="Normal 6 3 2 3 2 2 3 2" xfId="9651"/>
    <cellStyle name="Normal 6 3 2 3 2 2 4" xfId="6398"/>
    <cellStyle name="Normal 6 3 2 3 2 2 4 2" xfId="11340"/>
    <cellStyle name="Normal 6 3 2 3 2 2 5" xfId="7906"/>
    <cellStyle name="Normal 6 3 2 3 2 2 6" xfId="2944"/>
    <cellStyle name="Normal 6 3 2 3 2 3" xfId="1771"/>
    <cellStyle name="Normal 6 3 2 3 2 3 2" xfId="5129"/>
    <cellStyle name="Normal 6 3 2 3 2 3 2 2" xfId="10113"/>
    <cellStyle name="Normal 6 3 2 3 2 3 3" xfId="6858"/>
    <cellStyle name="Normal 6 3 2 3 2 3 3 2" xfId="11800"/>
    <cellStyle name="Normal 6 3 2 3 2 3 4" xfId="8366"/>
    <cellStyle name="Normal 6 3 2 3 2 3 5" xfId="3404"/>
    <cellStyle name="Normal 6 3 2 3 2 4" xfId="4284"/>
    <cellStyle name="Normal 6 3 2 3 2 4 2" xfId="9270"/>
    <cellStyle name="Normal 6 3 2 3 2 5" xfId="6031"/>
    <cellStyle name="Normal 6 3 2 3 2 5 2" xfId="10973"/>
    <cellStyle name="Normal 6 3 2 3 2 6" xfId="7539"/>
    <cellStyle name="Normal 6 3 2 3 2 7" xfId="2577"/>
    <cellStyle name="Normal 6 3 2 3 3" xfId="987"/>
    <cellStyle name="Normal 6 3 2 3 3 2" xfId="1773"/>
    <cellStyle name="Normal 6 3 2 3 3 2 2" xfId="5131"/>
    <cellStyle name="Normal 6 3 2 3 3 2 2 2" xfId="10115"/>
    <cellStyle name="Normal 6 3 2 3 3 2 3" xfId="6860"/>
    <cellStyle name="Normal 6 3 2 3 3 2 3 2" xfId="11802"/>
    <cellStyle name="Normal 6 3 2 3 3 2 4" xfId="8368"/>
    <cellStyle name="Normal 6 3 2 3 3 2 5" xfId="3406"/>
    <cellStyle name="Normal 6 3 2 3 3 3" xfId="4426"/>
    <cellStyle name="Normal 6 3 2 3 3 3 2" xfId="9411"/>
    <cellStyle name="Normal 6 3 2 3 3 4" xfId="6169"/>
    <cellStyle name="Normal 6 3 2 3 3 4 2" xfId="11111"/>
    <cellStyle name="Normal 6 3 2 3 3 5" xfId="7677"/>
    <cellStyle name="Normal 6 3 2 3 3 6" xfId="2715"/>
    <cellStyle name="Normal 6 3 2 3 4" xfId="1770"/>
    <cellStyle name="Normal 6 3 2 3 4 2" xfId="5128"/>
    <cellStyle name="Normal 6 3 2 3 4 2 2" xfId="10112"/>
    <cellStyle name="Normal 6 3 2 3 4 3" xfId="6857"/>
    <cellStyle name="Normal 6 3 2 3 4 3 2" xfId="11799"/>
    <cellStyle name="Normal 6 3 2 3 4 4" xfId="8365"/>
    <cellStyle name="Normal 6 3 2 3 4 5" xfId="3403"/>
    <cellStyle name="Normal 6 3 2 3 5" xfId="3824"/>
    <cellStyle name="Normal 6 3 2 3 5 2" xfId="5600"/>
    <cellStyle name="Normal 6 3 2 3 5 2 2" xfId="10550"/>
    <cellStyle name="Normal 6 3 2 3 5 3" xfId="8784"/>
    <cellStyle name="Normal 6 3 2 3 5 4" xfId="12302"/>
    <cellStyle name="Normal 6 3 2 3 6" xfId="4149"/>
    <cellStyle name="Normal 6 3 2 3 6 2" xfId="8920"/>
    <cellStyle name="Normal 6 3 2 3 6 3" xfId="12342"/>
    <cellStyle name="Normal 6 3 2 3 7" xfId="5460"/>
    <cellStyle name="Normal 6 3 2 3 7 2" xfId="10437"/>
    <cellStyle name="Normal 6 3 2 3 8" xfId="5896"/>
    <cellStyle name="Normal 6 3 2 3 8 2" xfId="10838"/>
    <cellStyle name="Normal 6 3 2 3 9" xfId="7404"/>
    <cellStyle name="Normal 6 3 2 4" xfId="527"/>
    <cellStyle name="Normal 6 3 2 4 2" xfId="1097"/>
    <cellStyle name="Normal 6 3 2 4 2 2" xfId="1775"/>
    <cellStyle name="Normal 6 3 2 4 2 2 2" xfId="5133"/>
    <cellStyle name="Normal 6 3 2 4 2 2 2 2" xfId="10117"/>
    <cellStyle name="Normal 6 3 2 4 2 2 3" xfId="6862"/>
    <cellStyle name="Normal 6 3 2 4 2 2 3 2" xfId="11804"/>
    <cellStyle name="Normal 6 3 2 4 2 2 4" xfId="8370"/>
    <cellStyle name="Normal 6 3 2 4 2 2 5" xfId="3408"/>
    <cellStyle name="Normal 6 3 2 4 2 3" xfId="4519"/>
    <cellStyle name="Normal 6 3 2 4 2 3 2" xfId="9504"/>
    <cellStyle name="Normal 6 3 2 4 2 4" xfId="6259"/>
    <cellStyle name="Normal 6 3 2 4 2 4 2" xfId="11201"/>
    <cellStyle name="Normal 6 3 2 4 2 5" xfId="7767"/>
    <cellStyle name="Normal 6 3 2 4 2 6" xfId="2805"/>
    <cellStyle name="Normal 6 3 2 4 3" xfId="1774"/>
    <cellStyle name="Normal 6 3 2 4 3 2" xfId="5132"/>
    <cellStyle name="Normal 6 3 2 4 3 2 2" xfId="10116"/>
    <cellStyle name="Normal 6 3 2 4 3 3" xfId="6861"/>
    <cellStyle name="Normal 6 3 2 4 3 3 2" xfId="11803"/>
    <cellStyle name="Normal 6 3 2 4 3 4" xfId="8369"/>
    <cellStyle name="Normal 6 3 2 4 3 5" xfId="3407"/>
    <cellStyle name="Normal 6 3 2 4 4" xfId="4050"/>
    <cellStyle name="Normal 6 3 2 4 4 2" xfId="9122"/>
    <cellStyle name="Normal 6 3 2 4 5" xfId="5807"/>
    <cellStyle name="Normal 6 3 2 4 5 2" xfId="10749"/>
    <cellStyle name="Normal 6 3 2 4 6" xfId="7315"/>
    <cellStyle name="Normal 6 3 2 4 7" xfId="2353"/>
    <cellStyle name="Normal 6 3 2 5" xfId="744"/>
    <cellStyle name="Normal 6 3 2 5 2" xfId="1210"/>
    <cellStyle name="Normal 6 3 2 5 2 2" xfId="1777"/>
    <cellStyle name="Normal 6 3 2 5 2 2 2" xfId="5135"/>
    <cellStyle name="Normal 6 3 2 5 2 2 2 2" xfId="10119"/>
    <cellStyle name="Normal 6 3 2 5 2 2 3" xfId="6864"/>
    <cellStyle name="Normal 6 3 2 5 2 2 3 2" xfId="11806"/>
    <cellStyle name="Normal 6 3 2 5 2 2 4" xfId="8372"/>
    <cellStyle name="Normal 6 3 2 5 2 2 5" xfId="3410"/>
    <cellStyle name="Normal 6 3 2 5 2 3" xfId="4578"/>
    <cellStyle name="Normal 6 3 2 5 2 3 2" xfId="9562"/>
    <cellStyle name="Normal 6 3 2 5 2 4" xfId="6309"/>
    <cellStyle name="Normal 6 3 2 5 2 4 2" xfId="11251"/>
    <cellStyle name="Normal 6 3 2 5 2 5" xfId="7817"/>
    <cellStyle name="Normal 6 3 2 5 2 6" xfId="2855"/>
    <cellStyle name="Normal 6 3 2 5 3" xfId="1776"/>
    <cellStyle name="Normal 6 3 2 5 3 2" xfId="5134"/>
    <cellStyle name="Normal 6 3 2 5 3 2 2" xfId="10118"/>
    <cellStyle name="Normal 6 3 2 5 3 3" xfId="6863"/>
    <cellStyle name="Normal 6 3 2 5 3 3 2" xfId="11805"/>
    <cellStyle name="Normal 6 3 2 5 3 4" xfId="8371"/>
    <cellStyle name="Normal 6 3 2 5 3 5" xfId="3409"/>
    <cellStyle name="Normal 6 3 2 5 4" xfId="4195"/>
    <cellStyle name="Normal 6 3 2 5 4 2" xfId="9181"/>
    <cellStyle name="Normal 6 3 2 5 5" xfId="5942"/>
    <cellStyle name="Normal 6 3 2 5 5 2" xfId="10884"/>
    <cellStyle name="Normal 6 3 2 5 6" xfId="7450"/>
    <cellStyle name="Normal 6 3 2 5 7" xfId="2488"/>
    <cellStyle name="Normal 6 3 2 6" xfId="411"/>
    <cellStyle name="Normal 6 3 2 6 2" xfId="1039"/>
    <cellStyle name="Normal 6 3 2 6 2 2" xfId="1779"/>
    <cellStyle name="Normal 6 3 2 6 2 2 2" xfId="5137"/>
    <cellStyle name="Normal 6 3 2 6 2 2 2 2" xfId="10121"/>
    <cellStyle name="Normal 6 3 2 6 2 2 3" xfId="6866"/>
    <cellStyle name="Normal 6 3 2 6 2 2 3 2" xfId="11808"/>
    <cellStyle name="Normal 6 3 2 6 2 2 4" xfId="8374"/>
    <cellStyle name="Normal 6 3 2 6 2 2 5" xfId="3412"/>
    <cellStyle name="Normal 6 3 2 6 2 3" xfId="4473"/>
    <cellStyle name="Normal 6 3 2 6 2 3 2" xfId="9458"/>
    <cellStyle name="Normal 6 3 2 6 2 4" xfId="6215"/>
    <cellStyle name="Normal 6 3 2 6 2 4 2" xfId="11157"/>
    <cellStyle name="Normal 6 3 2 6 2 5" xfId="7723"/>
    <cellStyle name="Normal 6 3 2 6 2 6" xfId="2761"/>
    <cellStyle name="Normal 6 3 2 6 3" xfId="1778"/>
    <cellStyle name="Normal 6 3 2 6 3 2" xfId="5136"/>
    <cellStyle name="Normal 6 3 2 6 3 2 2" xfId="10120"/>
    <cellStyle name="Normal 6 3 2 6 3 3" xfId="6865"/>
    <cellStyle name="Normal 6 3 2 6 3 3 2" xfId="11807"/>
    <cellStyle name="Normal 6 3 2 6 3 4" xfId="8373"/>
    <cellStyle name="Normal 6 3 2 6 3 5" xfId="3411"/>
    <cellStyle name="Normal 6 3 2 6 4" xfId="3990"/>
    <cellStyle name="Normal 6 3 2 6 4 2" xfId="9070"/>
    <cellStyle name="Normal 6 3 2 6 5" xfId="5758"/>
    <cellStyle name="Normal 6 3 2 6 5 2" xfId="10700"/>
    <cellStyle name="Normal 6 3 2 6 6" xfId="7266"/>
    <cellStyle name="Normal 6 3 2 6 7" xfId="2304"/>
    <cellStyle name="Normal 6 3 2 7" xfId="893"/>
    <cellStyle name="Normal 6 3 2 7 2" xfId="1780"/>
    <cellStyle name="Normal 6 3 2 7 2 2" xfId="5138"/>
    <cellStyle name="Normal 6 3 2 7 2 2 2" xfId="10122"/>
    <cellStyle name="Normal 6 3 2 7 2 3" xfId="6867"/>
    <cellStyle name="Normal 6 3 2 7 2 3 2" xfId="11809"/>
    <cellStyle name="Normal 6 3 2 7 2 4" xfId="8375"/>
    <cellStyle name="Normal 6 3 2 7 2 5" xfId="3413"/>
    <cellStyle name="Normal 6 3 2 7 3" xfId="4335"/>
    <cellStyle name="Normal 6 3 2 7 3 2" xfId="9321"/>
    <cellStyle name="Normal 6 3 2 7 4" xfId="6080"/>
    <cellStyle name="Normal 6 3 2 7 4 2" xfId="11022"/>
    <cellStyle name="Normal 6 3 2 7 5" xfId="7588"/>
    <cellStyle name="Normal 6 3 2 7 6" xfId="2626"/>
    <cellStyle name="Normal 6 3 2 8" xfId="1360"/>
    <cellStyle name="Normal 6 3 2 8 2" xfId="4718"/>
    <cellStyle name="Normal 6 3 2 8 2 2" xfId="9702"/>
    <cellStyle name="Normal 6 3 2 8 3" xfId="6447"/>
    <cellStyle name="Normal 6 3 2 8 3 2" xfId="11389"/>
    <cellStyle name="Normal 6 3 2 8 4" xfId="7955"/>
    <cellStyle name="Normal 6 3 2 8 5" xfId="2993"/>
    <cellStyle name="Normal 6 3 2 9" xfId="304"/>
    <cellStyle name="Normal 6 3 2 9 2" xfId="3936"/>
    <cellStyle name="Normal 6 3 2 9 2 2" xfId="9023"/>
    <cellStyle name="Normal 6 3 2 9 3" xfId="5714"/>
    <cellStyle name="Normal 6 3 2 9 3 2" xfId="10656"/>
    <cellStyle name="Normal 6 3 2 9 4" xfId="7222"/>
    <cellStyle name="Normal 6 3 2 9 5" xfId="2259"/>
    <cellStyle name="Normal 6 3 3" xfId="164"/>
    <cellStyle name="Normal 6 3 3 10" xfId="2196"/>
    <cellStyle name="Normal 6 3 3 10 2" xfId="5573"/>
    <cellStyle name="Normal 6 3 3 10 2 2" xfId="10528"/>
    <cellStyle name="Normal 6 3 3 10 3" xfId="8695"/>
    <cellStyle name="Normal 6 3 3 10 4" xfId="12239"/>
    <cellStyle name="Normal 6 3 3 11" xfId="3734"/>
    <cellStyle name="Normal 6 3 3 11 2" xfId="8832"/>
    <cellStyle name="Normal 6 3 3 11 3" xfId="12291"/>
    <cellStyle name="Normal 6 3 3 12" xfId="3893"/>
    <cellStyle name="Normal 6 3 3 12 2" xfId="8984"/>
    <cellStyle name="Normal 6 3 3 13" xfId="5678"/>
    <cellStyle name="Normal 6 3 3 13 2" xfId="10620"/>
    <cellStyle name="Normal 6 3 3 14" xfId="7186"/>
    <cellStyle name="Normal 6 3 3 15" xfId="2154"/>
    <cellStyle name="Normal 6 3 3 16" xfId="217"/>
    <cellStyle name="Normal 6 3 3 2" xfId="631"/>
    <cellStyle name="Normal 6 3 3 2 10" xfId="2401"/>
    <cellStyle name="Normal 6 3 3 2 2" xfId="792"/>
    <cellStyle name="Normal 6 3 3 2 2 2" xfId="1258"/>
    <cellStyle name="Normal 6 3 3 2 2 2 2" xfId="1783"/>
    <cellStyle name="Normal 6 3 3 2 2 2 2 2" xfId="5141"/>
    <cellStyle name="Normal 6 3 3 2 2 2 2 2 2" xfId="10125"/>
    <cellStyle name="Normal 6 3 3 2 2 2 2 3" xfId="6870"/>
    <cellStyle name="Normal 6 3 3 2 2 2 2 3 2" xfId="11812"/>
    <cellStyle name="Normal 6 3 3 2 2 2 2 4" xfId="8378"/>
    <cellStyle name="Normal 6 3 3 2 2 2 2 5" xfId="3416"/>
    <cellStyle name="Normal 6 3 3 2 2 2 3" xfId="4626"/>
    <cellStyle name="Normal 6 3 3 2 2 2 3 2" xfId="9610"/>
    <cellStyle name="Normal 6 3 3 2 2 2 4" xfId="6357"/>
    <cellStyle name="Normal 6 3 3 2 2 2 4 2" xfId="11299"/>
    <cellStyle name="Normal 6 3 3 2 2 2 5" xfId="7865"/>
    <cellStyle name="Normal 6 3 3 2 2 2 6" xfId="2903"/>
    <cellStyle name="Normal 6 3 3 2 2 3" xfId="1782"/>
    <cellStyle name="Normal 6 3 3 2 2 3 2" xfId="5140"/>
    <cellStyle name="Normal 6 3 3 2 2 3 2 2" xfId="10124"/>
    <cellStyle name="Normal 6 3 3 2 2 3 3" xfId="6869"/>
    <cellStyle name="Normal 6 3 3 2 2 3 3 2" xfId="11811"/>
    <cellStyle name="Normal 6 3 3 2 2 3 4" xfId="8377"/>
    <cellStyle name="Normal 6 3 3 2 2 3 5" xfId="3415"/>
    <cellStyle name="Normal 6 3 3 2 2 4" xfId="4243"/>
    <cellStyle name="Normal 6 3 3 2 2 4 2" xfId="9229"/>
    <cellStyle name="Normal 6 3 3 2 2 5" xfId="5990"/>
    <cellStyle name="Normal 6 3 3 2 2 5 2" xfId="10932"/>
    <cellStyle name="Normal 6 3 3 2 2 6" xfId="7498"/>
    <cellStyle name="Normal 6 3 3 2 2 7" xfId="2536"/>
    <cellStyle name="Normal 6 3 3 2 3" xfId="945"/>
    <cellStyle name="Normal 6 3 3 2 3 2" xfId="1784"/>
    <cellStyle name="Normal 6 3 3 2 3 2 2" xfId="5142"/>
    <cellStyle name="Normal 6 3 3 2 3 2 2 2" xfId="10126"/>
    <cellStyle name="Normal 6 3 3 2 3 2 3" xfId="6871"/>
    <cellStyle name="Normal 6 3 3 2 3 2 3 2" xfId="11813"/>
    <cellStyle name="Normal 6 3 3 2 3 2 4" xfId="8379"/>
    <cellStyle name="Normal 6 3 3 2 3 2 5" xfId="3417"/>
    <cellStyle name="Normal 6 3 3 2 3 3" xfId="4385"/>
    <cellStyle name="Normal 6 3 3 2 3 3 2" xfId="9370"/>
    <cellStyle name="Normal 6 3 3 2 3 4" xfId="6128"/>
    <cellStyle name="Normal 6 3 3 2 3 4 2" xfId="11070"/>
    <cellStyle name="Normal 6 3 3 2 3 5" xfId="7636"/>
    <cellStyle name="Normal 6 3 3 2 3 6" xfId="2674"/>
    <cellStyle name="Normal 6 3 3 2 4" xfId="1781"/>
    <cellStyle name="Normal 6 3 3 2 4 2" xfId="5139"/>
    <cellStyle name="Normal 6 3 3 2 4 2 2" xfId="10123"/>
    <cellStyle name="Normal 6 3 3 2 4 3" xfId="6868"/>
    <cellStyle name="Normal 6 3 3 2 4 3 2" xfId="11810"/>
    <cellStyle name="Normal 6 3 3 2 4 4" xfId="8376"/>
    <cellStyle name="Normal 6 3 3 2 4 5" xfId="3414"/>
    <cellStyle name="Normal 6 3 3 2 5" xfId="3782"/>
    <cellStyle name="Normal 6 3 3 2 5 2" xfId="5578"/>
    <cellStyle name="Normal 6 3 3 2 5 2 2" xfId="10533"/>
    <cellStyle name="Normal 6 3 3 2 5 3" xfId="8743"/>
    <cellStyle name="Normal 6 3 3 2 5 4" xfId="12370"/>
    <cellStyle name="Normal 6 3 3 2 6" xfId="4107"/>
    <cellStyle name="Normal 6 3 3 2 6 2" xfId="8879"/>
    <cellStyle name="Normal 6 3 3 2 6 3" xfId="12347"/>
    <cellStyle name="Normal 6 3 3 2 7" xfId="4082"/>
    <cellStyle name="Normal 6 3 3 2 7 2" xfId="9145"/>
    <cellStyle name="Normal 6 3 3 2 8" xfId="5855"/>
    <cellStyle name="Normal 6 3 3 2 8 2" xfId="10797"/>
    <cellStyle name="Normal 6 3 3 2 9" xfId="7363"/>
    <cellStyle name="Normal 6 3 3 3" xfId="694"/>
    <cellStyle name="Normal 6 3 3 3 10" xfId="2443"/>
    <cellStyle name="Normal 6 3 3 3 2" xfId="835"/>
    <cellStyle name="Normal 6 3 3 3 2 2" xfId="1300"/>
    <cellStyle name="Normal 6 3 3 3 2 2 2" xfId="1787"/>
    <cellStyle name="Normal 6 3 3 3 2 2 2 2" xfId="5145"/>
    <cellStyle name="Normal 6 3 3 3 2 2 2 2 2" xfId="10129"/>
    <cellStyle name="Normal 6 3 3 3 2 2 2 3" xfId="6874"/>
    <cellStyle name="Normal 6 3 3 3 2 2 2 3 2" xfId="11816"/>
    <cellStyle name="Normal 6 3 3 3 2 2 2 4" xfId="8382"/>
    <cellStyle name="Normal 6 3 3 3 2 2 2 5" xfId="3420"/>
    <cellStyle name="Normal 6 3 3 3 2 2 3" xfId="4668"/>
    <cellStyle name="Normal 6 3 3 3 2 2 3 2" xfId="9652"/>
    <cellStyle name="Normal 6 3 3 3 2 2 4" xfId="6399"/>
    <cellStyle name="Normal 6 3 3 3 2 2 4 2" xfId="11341"/>
    <cellStyle name="Normal 6 3 3 3 2 2 5" xfId="7907"/>
    <cellStyle name="Normal 6 3 3 3 2 2 6" xfId="2945"/>
    <cellStyle name="Normal 6 3 3 3 2 3" xfId="1786"/>
    <cellStyle name="Normal 6 3 3 3 2 3 2" xfId="5144"/>
    <cellStyle name="Normal 6 3 3 3 2 3 2 2" xfId="10128"/>
    <cellStyle name="Normal 6 3 3 3 2 3 3" xfId="6873"/>
    <cellStyle name="Normal 6 3 3 3 2 3 3 2" xfId="11815"/>
    <cellStyle name="Normal 6 3 3 3 2 3 4" xfId="8381"/>
    <cellStyle name="Normal 6 3 3 3 2 3 5" xfId="3419"/>
    <cellStyle name="Normal 6 3 3 3 2 4" xfId="4285"/>
    <cellStyle name="Normal 6 3 3 3 2 4 2" xfId="9271"/>
    <cellStyle name="Normal 6 3 3 3 2 5" xfId="6032"/>
    <cellStyle name="Normal 6 3 3 3 2 5 2" xfId="10974"/>
    <cellStyle name="Normal 6 3 3 3 2 6" xfId="7540"/>
    <cellStyle name="Normal 6 3 3 3 2 7" xfId="2578"/>
    <cellStyle name="Normal 6 3 3 3 3" xfId="988"/>
    <cellStyle name="Normal 6 3 3 3 3 2" xfId="1788"/>
    <cellStyle name="Normal 6 3 3 3 3 2 2" xfId="5146"/>
    <cellStyle name="Normal 6 3 3 3 3 2 2 2" xfId="10130"/>
    <cellStyle name="Normal 6 3 3 3 3 2 3" xfId="6875"/>
    <cellStyle name="Normal 6 3 3 3 3 2 3 2" xfId="11817"/>
    <cellStyle name="Normal 6 3 3 3 3 2 4" xfId="8383"/>
    <cellStyle name="Normal 6 3 3 3 3 2 5" xfId="3421"/>
    <cellStyle name="Normal 6 3 3 3 3 3" xfId="4427"/>
    <cellStyle name="Normal 6 3 3 3 3 3 2" xfId="9412"/>
    <cellStyle name="Normal 6 3 3 3 3 4" xfId="6170"/>
    <cellStyle name="Normal 6 3 3 3 3 4 2" xfId="11112"/>
    <cellStyle name="Normal 6 3 3 3 3 5" xfId="7678"/>
    <cellStyle name="Normal 6 3 3 3 3 6" xfId="2716"/>
    <cellStyle name="Normal 6 3 3 3 4" xfId="1785"/>
    <cellStyle name="Normal 6 3 3 3 4 2" xfId="5143"/>
    <cellStyle name="Normal 6 3 3 3 4 2 2" xfId="10127"/>
    <cellStyle name="Normal 6 3 3 3 4 3" xfId="6872"/>
    <cellStyle name="Normal 6 3 3 3 4 3 2" xfId="11814"/>
    <cellStyle name="Normal 6 3 3 3 4 4" xfId="8380"/>
    <cellStyle name="Normal 6 3 3 3 4 5" xfId="3418"/>
    <cellStyle name="Normal 6 3 3 3 5" xfId="3825"/>
    <cellStyle name="Normal 6 3 3 3 5 2" xfId="5463"/>
    <cellStyle name="Normal 6 3 3 3 5 2 2" xfId="10440"/>
    <cellStyle name="Normal 6 3 3 3 5 3" xfId="8785"/>
    <cellStyle name="Normal 6 3 3 3 5 4" xfId="12131"/>
    <cellStyle name="Normal 6 3 3 3 6" xfId="4150"/>
    <cellStyle name="Normal 6 3 3 3 6 2" xfId="8921"/>
    <cellStyle name="Normal 6 3 3 3 6 3" xfId="12313"/>
    <cellStyle name="Normal 6 3 3 3 7" xfId="5455"/>
    <cellStyle name="Normal 6 3 3 3 7 2" xfId="10433"/>
    <cellStyle name="Normal 6 3 3 3 8" xfId="5897"/>
    <cellStyle name="Normal 6 3 3 3 8 2" xfId="10839"/>
    <cellStyle name="Normal 6 3 3 3 9" xfId="7405"/>
    <cellStyle name="Normal 6 3 3 4" xfId="528"/>
    <cellStyle name="Normal 6 3 3 4 2" xfId="1098"/>
    <cellStyle name="Normal 6 3 3 4 2 2" xfId="1790"/>
    <cellStyle name="Normal 6 3 3 4 2 2 2" xfId="5148"/>
    <cellStyle name="Normal 6 3 3 4 2 2 2 2" xfId="10132"/>
    <cellStyle name="Normal 6 3 3 4 2 2 3" xfId="6877"/>
    <cellStyle name="Normal 6 3 3 4 2 2 3 2" xfId="11819"/>
    <cellStyle name="Normal 6 3 3 4 2 2 4" xfId="8385"/>
    <cellStyle name="Normal 6 3 3 4 2 2 5" xfId="3423"/>
    <cellStyle name="Normal 6 3 3 4 2 3" xfId="4520"/>
    <cellStyle name="Normal 6 3 3 4 2 3 2" xfId="9505"/>
    <cellStyle name="Normal 6 3 3 4 2 4" xfId="6260"/>
    <cellStyle name="Normal 6 3 3 4 2 4 2" xfId="11202"/>
    <cellStyle name="Normal 6 3 3 4 2 5" xfId="7768"/>
    <cellStyle name="Normal 6 3 3 4 2 6" xfId="2806"/>
    <cellStyle name="Normal 6 3 3 4 3" xfId="1789"/>
    <cellStyle name="Normal 6 3 3 4 3 2" xfId="5147"/>
    <cellStyle name="Normal 6 3 3 4 3 2 2" xfId="10131"/>
    <cellStyle name="Normal 6 3 3 4 3 3" xfId="6876"/>
    <cellStyle name="Normal 6 3 3 4 3 3 2" xfId="11818"/>
    <cellStyle name="Normal 6 3 3 4 3 4" xfId="8384"/>
    <cellStyle name="Normal 6 3 3 4 3 5" xfId="3422"/>
    <cellStyle name="Normal 6 3 3 4 4" xfId="4051"/>
    <cellStyle name="Normal 6 3 3 4 4 2" xfId="9123"/>
    <cellStyle name="Normal 6 3 3 4 5" xfId="5808"/>
    <cellStyle name="Normal 6 3 3 4 5 2" xfId="10750"/>
    <cellStyle name="Normal 6 3 3 4 6" xfId="7316"/>
    <cellStyle name="Normal 6 3 3 4 7" xfId="2354"/>
    <cellStyle name="Normal 6 3 3 5" xfId="745"/>
    <cellStyle name="Normal 6 3 3 5 2" xfId="1211"/>
    <cellStyle name="Normal 6 3 3 5 2 2" xfId="1792"/>
    <cellStyle name="Normal 6 3 3 5 2 2 2" xfId="5150"/>
    <cellStyle name="Normal 6 3 3 5 2 2 2 2" xfId="10134"/>
    <cellStyle name="Normal 6 3 3 5 2 2 3" xfId="6879"/>
    <cellStyle name="Normal 6 3 3 5 2 2 3 2" xfId="11821"/>
    <cellStyle name="Normal 6 3 3 5 2 2 4" xfId="8387"/>
    <cellStyle name="Normal 6 3 3 5 2 2 5" xfId="3425"/>
    <cellStyle name="Normal 6 3 3 5 2 3" xfId="4579"/>
    <cellStyle name="Normal 6 3 3 5 2 3 2" xfId="9563"/>
    <cellStyle name="Normal 6 3 3 5 2 4" xfId="6310"/>
    <cellStyle name="Normal 6 3 3 5 2 4 2" xfId="11252"/>
    <cellStyle name="Normal 6 3 3 5 2 5" xfId="7818"/>
    <cellStyle name="Normal 6 3 3 5 2 6" xfId="2856"/>
    <cellStyle name="Normal 6 3 3 5 3" xfId="1791"/>
    <cellStyle name="Normal 6 3 3 5 3 2" xfId="5149"/>
    <cellStyle name="Normal 6 3 3 5 3 2 2" xfId="10133"/>
    <cellStyle name="Normal 6 3 3 5 3 3" xfId="6878"/>
    <cellStyle name="Normal 6 3 3 5 3 3 2" xfId="11820"/>
    <cellStyle name="Normal 6 3 3 5 3 4" xfId="8386"/>
    <cellStyle name="Normal 6 3 3 5 3 5" xfId="3424"/>
    <cellStyle name="Normal 6 3 3 5 4" xfId="4196"/>
    <cellStyle name="Normal 6 3 3 5 4 2" xfId="9182"/>
    <cellStyle name="Normal 6 3 3 5 5" xfId="5943"/>
    <cellStyle name="Normal 6 3 3 5 5 2" xfId="10885"/>
    <cellStyle name="Normal 6 3 3 5 6" xfId="7451"/>
    <cellStyle name="Normal 6 3 3 5 7" xfId="2489"/>
    <cellStyle name="Normal 6 3 3 6" xfId="412"/>
    <cellStyle name="Normal 6 3 3 6 2" xfId="1040"/>
    <cellStyle name="Normal 6 3 3 6 2 2" xfId="1794"/>
    <cellStyle name="Normal 6 3 3 6 2 2 2" xfId="5152"/>
    <cellStyle name="Normal 6 3 3 6 2 2 2 2" xfId="10136"/>
    <cellStyle name="Normal 6 3 3 6 2 2 3" xfId="6881"/>
    <cellStyle name="Normal 6 3 3 6 2 2 3 2" xfId="11823"/>
    <cellStyle name="Normal 6 3 3 6 2 2 4" xfId="8389"/>
    <cellStyle name="Normal 6 3 3 6 2 2 5" xfId="3427"/>
    <cellStyle name="Normal 6 3 3 6 2 3" xfId="4474"/>
    <cellStyle name="Normal 6 3 3 6 2 3 2" xfId="9459"/>
    <cellStyle name="Normal 6 3 3 6 2 4" xfId="6216"/>
    <cellStyle name="Normal 6 3 3 6 2 4 2" xfId="11158"/>
    <cellStyle name="Normal 6 3 3 6 2 5" xfId="7724"/>
    <cellStyle name="Normal 6 3 3 6 2 6" xfId="2762"/>
    <cellStyle name="Normal 6 3 3 6 3" xfId="1793"/>
    <cellStyle name="Normal 6 3 3 6 3 2" xfId="5151"/>
    <cellStyle name="Normal 6 3 3 6 3 2 2" xfId="10135"/>
    <cellStyle name="Normal 6 3 3 6 3 3" xfId="6880"/>
    <cellStyle name="Normal 6 3 3 6 3 3 2" xfId="11822"/>
    <cellStyle name="Normal 6 3 3 6 3 4" xfId="8388"/>
    <cellStyle name="Normal 6 3 3 6 3 5" xfId="3426"/>
    <cellStyle name="Normal 6 3 3 6 4" xfId="3991"/>
    <cellStyle name="Normal 6 3 3 6 4 2" xfId="9071"/>
    <cellStyle name="Normal 6 3 3 6 5" xfId="5759"/>
    <cellStyle name="Normal 6 3 3 6 5 2" xfId="10701"/>
    <cellStyle name="Normal 6 3 3 6 6" xfId="7267"/>
    <cellStyle name="Normal 6 3 3 6 7" xfId="2305"/>
    <cellStyle name="Normal 6 3 3 7" xfId="894"/>
    <cellStyle name="Normal 6 3 3 7 2" xfId="1795"/>
    <cellStyle name="Normal 6 3 3 7 2 2" xfId="5153"/>
    <cellStyle name="Normal 6 3 3 7 2 2 2" xfId="10137"/>
    <cellStyle name="Normal 6 3 3 7 2 3" xfId="6882"/>
    <cellStyle name="Normal 6 3 3 7 2 3 2" xfId="11824"/>
    <cellStyle name="Normal 6 3 3 7 2 4" xfId="8390"/>
    <cellStyle name="Normal 6 3 3 7 2 5" xfId="3428"/>
    <cellStyle name="Normal 6 3 3 7 3" xfId="4336"/>
    <cellStyle name="Normal 6 3 3 7 3 2" xfId="9322"/>
    <cellStyle name="Normal 6 3 3 7 4" xfId="6081"/>
    <cellStyle name="Normal 6 3 3 7 4 2" xfId="11023"/>
    <cellStyle name="Normal 6 3 3 7 5" xfId="7589"/>
    <cellStyle name="Normal 6 3 3 7 6" xfId="2627"/>
    <cellStyle name="Normal 6 3 3 8" xfId="1361"/>
    <cellStyle name="Normal 6 3 3 8 2" xfId="4719"/>
    <cellStyle name="Normal 6 3 3 8 2 2" xfId="9703"/>
    <cellStyle name="Normal 6 3 3 8 3" xfId="6448"/>
    <cellStyle name="Normal 6 3 3 8 3 2" xfId="11390"/>
    <cellStyle name="Normal 6 3 3 8 4" xfId="7956"/>
    <cellStyle name="Normal 6 3 3 8 5" xfId="2994"/>
    <cellStyle name="Normal 6 3 3 9" xfId="305"/>
    <cellStyle name="Normal 6 3 3 9 2" xfId="3937"/>
    <cellStyle name="Normal 6 3 3 9 2 2" xfId="9024"/>
    <cellStyle name="Normal 6 3 3 9 3" xfId="5715"/>
    <cellStyle name="Normal 6 3 3 9 3 2" xfId="10657"/>
    <cellStyle name="Normal 6 3 3 9 4" xfId="7223"/>
    <cellStyle name="Normal 6 3 3 9 5" xfId="2260"/>
    <cellStyle name="Normal 6 3 4" xfId="629"/>
    <cellStyle name="Normal 6 3 4 10" xfId="2399"/>
    <cellStyle name="Normal 6 3 4 2" xfId="790"/>
    <cellStyle name="Normal 6 3 4 2 2" xfId="1256"/>
    <cellStyle name="Normal 6 3 4 2 2 2" xfId="1798"/>
    <cellStyle name="Normal 6 3 4 2 2 2 2" xfId="5156"/>
    <cellStyle name="Normal 6 3 4 2 2 2 2 2" xfId="10140"/>
    <cellStyle name="Normal 6 3 4 2 2 2 3" xfId="6885"/>
    <cellStyle name="Normal 6 3 4 2 2 2 3 2" xfId="11827"/>
    <cellStyle name="Normal 6 3 4 2 2 2 4" xfId="8393"/>
    <cellStyle name="Normal 6 3 4 2 2 2 5" xfId="3431"/>
    <cellStyle name="Normal 6 3 4 2 2 3" xfId="4624"/>
    <cellStyle name="Normal 6 3 4 2 2 3 2" xfId="9608"/>
    <cellStyle name="Normal 6 3 4 2 2 4" xfId="6355"/>
    <cellStyle name="Normal 6 3 4 2 2 4 2" xfId="11297"/>
    <cellStyle name="Normal 6 3 4 2 2 5" xfId="7863"/>
    <cellStyle name="Normal 6 3 4 2 2 6" xfId="2901"/>
    <cellStyle name="Normal 6 3 4 2 3" xfId="1797"/>
    <cellStyle name="Normal 6 3 4 2 3 2" xfId="5155"/>
    <cellStyle name="Normal 6 3 4 2 3 2 2" xfId="10139"/>
    <cellStyle name="Normal 6 3 4 2 3 3" xfId="6884"/>
    <cellStyle name="Normal 6 3 4 2 3 3 2" xfId="11826"/>
    <cellStyle name="Normal 6 3 4 2 3 4" xfId="8392"/>
    <cellStyle name="Normal 6 3 4 2 3 5" xfId="3430"/>
    <cellStyle name="Normal 6 3 4 2 4" xfId="4241"/>
    <cellStyle name="Normal 6 3 4 2 4 2" xfId="9227"/>
    <cellStyle name="Normal 6 3 4 2 5" xfId="5988"/>
    <cellStyle name="Normal 6 3 4 2 5 2" xfId="10930"/>
    <cellStyle name="Normal 6 3 4 2 6" xfId="7496"/>
    <cellStyle name="Normal 6 3 4 2 7" xfId="2534"/>
    <cellStyle name="Normal 6 3 4 3" xfId="943"/>
    <cellStyle name="Normal 6 3 4 3 2" xfId="1799"/>
    <cellStyle name="Normal 6 3 4 3 2 2" xfId="5157"/>
    <cellStyle name="Normal 6 3 4 3 2 2 2" xfId="10141"/>
    <cellStyle name="Normal 6 3 4 3 2 3" xfId="6886"/>
    <cellStyle name="Normal 6 3 4 3 2 3 2" xfId="11828"/>
    <cellStyle name="Normal 6 3 4 3 2 4" xfId="8394"/>
    <cellStyle name="Normal 6 3 4 3 2 5" xfId="3432"/>
    <cellStyle name="Normal 6 3 4 3 3" xfId="4383"/>
    <cellStyle name="Normal 6 3 4 3 3 2" xfId="9368"/>
    <cellStyle name="Normal 6 3 4 3 4" xfId="6126"/>
    <cellStyle name="Normal 6 3 4 3 4 2" xfId="11068"/>
    <cellStyle name="Normal 6 3 4 3 5" xfId="7634"/>
    <cellStyle name="Normal 6 3 4 3 6" xfId="2672"/>
    <cellStyle name="Normal 6 3 4 4" xfId="1796"/>
    <cellStyle name="Normal 6 3 4 4 2" xfId="5154"/>
    <cellStyle name="Normal 6 3 4 4 2 2" xfId="10138"/>
    <cellStyle name="Normal 6 3 4 4 3" xfId="6883"/>
    <cellStyle name="Normal 6 3 4 4 3 2" xfId="11825"/>
    <cellStyle name="Normal 6 3 4 4 4" xfId="8391"/>
    <cellStyle name="Normal 6 3 4 4 5" xfId="3429"/>
    <cellStyle name="Normal 6 3 4 5" xfId="3780"/>
    <cellStyle name="Normal 6 3 4 5 2" xfId="5586"/>
    <cellStyle name="Normal 6 3 4 5 2 2" xfId="10540"/>
    <cellStyle name="Normal 6 3 4 5 3" xfId="8741"/>
    <cellStyle name="Normal 6 3 4 5 4" xfId="12116"/>
    <cellStyle name="Normal 6 3 4 6" xfId="4105"/>
    <cellStyle name="Normal 6 3 4 6 2" xfId="8877"/>
    <cellStyle name="Normal 6 3 4 6 3" xfId="12328"/>
    <cellStyle name="Normal 6 3 4 7" xfId="5497"/>
    <cellStyle name="Normal 6 3 4 7 2" xfId="10468"/>
    <cellStyle name="Normal 6 3 4 8" xfId="5853"/>
    <cellStyle name="Normal 6 3 4 8 2" xfId="10795"/>
    <cellStyle name="Normal 6 3 4 9" xfId="7361"/>
    <cellStyle name="Normal 6 3 5" xfId="692"/>
    <cellStyle name="Normal 6 3 5 10" xfId="2441"/>
    <cellStyle name="Normal 6 3 5 2" xfId="833"/>
    <cellStyle name="Normal 6 3 5 2 2" xfId="1298"/>
    <cellStyle name="Normal 6 3 5 2 2 2" xfId="1802"/>
    <cellStyle name="Normal 6 3 5 2 2 2 2" xfId="5160"/>
    <cellStyle name="Normal 6 3 5 2 2 2 2 2" xfId="10144"/>
    <cellStyle name="Normal 6 3 5 2 2 2 3" xfId="6889"/>
    <cellStyle name="Normal 6 3 5 2 2 2 3 2" xfId="11831"/>
    <cellStyle name="Normal 6 3 5 2 2 2 4" xfId="8397"/>
    <cellStyle name="Normal 6 3 5 2 2 2 5" xfId="3435"/>
    <cellStyle name="Normal 6 3 5 2 2 3" xfId="4666"/>
    <cellStyle name="Normal 6 3 5 2 2 3 2" xfId="9650"/>
    <cellStyle name="Normal 6 3 5 2 2 4" xfId="6397"/>
    <cellStyle name="Normal 6 3 5 2 2 4 2" xfId="11339"/>
    <cellStyle name="Normal 6 3 5 2 2 5" xfId="7905"/>
    <cellStyle name="Normal 6 3 5 2 2 6" xfId="2943"/>
    <cellStyle name="Normal 6 3 5 2 3" xfId="1801"/>
    <cellStyle name="Normal 6 3 5 2 3 2" xfId="5159"/>
    <cellStyle name="Normal 6 3 5 2 3 2 2" xfId="10143"/>
    <cellStyle name="Normal 6 3 5 2 3 3" xfId="6888"/>
    <cellStyle name="Normal 6 3 5 2 3 3 2" xfId="11830"/>
    <cellStyle name="Normal 6 3 5 2 3 4" xfId="8396"/>
    <cellStyle name="Normal 6 3 5 2 3 5" xfId="3434"/>
    <cellStyle name="Normal 6 3 5 2 4" xfId="4283"/>
    <cellStyle name="Normal 6 3 5 2 4 2" xfId="9269"/>
    <cellStyle name="Normal 6 3 5 2 5" xfId="6030"/>
    <cellStyle name="Normal 6 3 5 2 5 2" xfId="10972"/>
    <cellStyle name="Normal 6 3 5 2 6" xfId="7538"/>
    <cellStyle name="Normal 6 3 5 2 7" xfId="2576"/>
    <cellStyle name="Normal 6 3 5 3" xfId="986"/>
    <cellStyle name="Normal 6 3 5 3 2" xfId="1803"/>
    <cellStyle name="Normal 6 3 5 3 2 2" xfId="5161"/>
    <cellStyle name="Normal 6 3 5 3 2 2 2" xfId="10145"/>
    <cellStyle name="Normal 6 3 5 3 2 3" xfId="6890"/>
    <cellStyle name="Normal 6 3 5 3 2 3 2" xfId="11832"/>
    <cellStyle name="Normal 6 3 5 3 2 4" xfId="8398"/>
    <cellStyle name="Normal 6 3 5 3 2 5" xfId="3436"/>
    <cellStyle name="Normal 6 3 5 3 3" xfId="4425"/>
    <cellStyle name="Normal 6 3 5 3 3 2" xfId="9410"/>
    <cellStyle name="Normal 6 3 5 3 4" xfId="6168"/>
    <cellStyle name="Normal 6 3 5 3 4 2" xfId="11110"/>
    <cellStyle name="Normal 6 3 5 3 5" xfId="7676"/>
    <cellStyle name="Normal 6 3 5 3 6" xfId="2714"/>
    <cellStyle name="Normal 6 3 5 4" xfId="1800"/>
    <cellStyle name="Normal 6 3 5 4 2" xfId="5158"/>
    <cellStyle name="Normal 6 3 5 4 2 2" xfId="10142"/>
    <cellStyle name="Normal 6 3 5 4 3" xfId="6887"/>
    <cellStyle name="Normal 6 3 5 4 3 2" xfId="11829"/>
    <cellStyle name="Normal 6 3 5 4 4" xfId="8395"/>
    <cellStyle name="Normal 6 3 5 4 5" xfId="3433"/>
    <cellStyle name="Normal 6 3 5 5" xfId="3823"/>
    <cellStyle name="Normal 6 3 5 5 2" xfId="4307"/>
    <cellStyle name="Normal 6 3 5 5 2 2" xfId="9293"/>
    <cellStyle name="Normal 6 3 5 5 3" xfId="8783"/>
    <cellStyle name="Normal 6 3 5 5 4" xfId="12207"/>
    <cellStyle name="Normal 6 3 5 6" xfId="4148"/>
    <cellStyle name="Normal 6 3 5 6 2" xfId="8919"/>
    <cellStyle name="Normal 6 3 5 6 3" xfId="12236"/>
    <cellStyle name="Normal 6 3 5 7" xfId="4096"/>
    <cellStyle name="Normal 6 3 5 7 2" xfId="9150"/>
    <cellStyle name="Normal 6 3 5 8" xfId="5895"/>
    <cellStyle name="Normal 6 3 5 8 2" xfId="10837"/>
    <cellStyle name="Normal 6 3 5 9" xfId="7403"/>
    <cellStyle name="Normal 6 3 6" xfId="526"/>
    <cellStyle name="Normal 6 3 6 2" xfId="1096"/>
    <cellStyle name="Normal 6 3 6 2 2" xfId="1805"/>
    <cellStyle name="Normal 6 3 6 2 2 2" xfId="5163"/>
    <cellStyle name="Normal 6 3 6 2 2 2 2" xfId="10147"/>
    <cellStyle name="Normal 6 3 6 2 2 3" xfId="6892"/>
    <cellStyle name="Normal 6 3 6 2 2 3 2" xfId="11834"/>
    <cellStyle name="Normal 6 3 6 2 2 4" xfId="8400"/>
    <cellStyle name="Normal 6 3 6 2 2 5" xfId="3438"/>
    <cellStyle name="Normal 6 3 6 2 3" xfId="4518"/>
    <cellStyle name="Normal 6 3 6 2 3 2" xfId="9503"/>
    <cellStyle name="Normal 6 3 6 2 4" xfId="6258"/>
    <cellStyle name="Normal 6 3 6 2 4 2" xfId="11200"/>
    <cellStyle name="Normal 6 3 6 2 5" xfId="7766"/>
    <cellStyle name="Normal 6 3 6 2 6" xfId="2804"/>
    <cellStyle name="Normal 6 3 6 3" xfId="1804"/>
    <cellStyle name="Normal 6 3 6 3 2" xfId="5162"/>
    <cellStyle name="Normal 6 3 6 3 2 2" xfId="10146"/>
    <cellStyle name="Normal 6 3 6 3 3" xfId="6891"/>
    <cellStyle name="Normal 6 3 6 3 3 2" xfId="11833"/>
    <cellStyle name="Normal 6 3 6 3 4" xfId="8399"/>
    <cellStyle name="Normal 6 3 6 3 5" xfId="3437"/>
    <cellStyle name="Normal 6 3 6 4" xfId="4049"/>
    <cellStyle name="Normal 6 3 6 4 2" xfId="9121"/>
    <cellStyle name="Normal 6 3 6 5" xfId="5806"/>
    <cellStyle name="Normal 6 3 6 5 2" xfId="10748"/>
    <cellStyle name="Normal 6 3 6 6" xfId="7314"/>
    <cellStyle name="Normal 6 3 6 7" xfId="2352"/>
    <cellStyle name="Normal 6 3 7" xfId="743"/>
    <cellStyle name="Normal 6 3 7 2" xfId="1209"/>
    <cellStyle name="Normal 6 3 7 2 2" xfId="1807"/>
    <cellStyle name="Normal 6 3 7 2 2 2" xfId="5165"/>
    <cellStyle name="Normal 6 3 7 2 2 2 2" xfId="10149"/>
    <cellStyle name="Normal 6 3 7 2 2 3" xfId="6894"/>
    <cellStyle name="Normal 6 3 7 2 2 3 2" xfId="11836"/>
    <cellStyle name="Normal 6 3 7 2 2 4" xfId="8402"/>
    <cellStyle name="Normal 6 3 7 2 2 5" xfId="3440"/>
    <cellStyle name="Normal 6 3 7 2 3" xfId="4577"/>
    <cellStyle name="Normal 6 3 7 2 3 2" xfId="9561"/>
    <cellStyle name="Normal 6 3 7 2 4" xfId="6308"/>
    <cellStyle name="Normal 6 3 7 2 4 2" xfId="11250"/>
    <cellStyle name="Normal 6 3 7 2 5" xfId="7816"/>
    <cellStyle name="Normal 6 3 7 2 6" xfId="2854"/>
    <cellStyle name="Normal 6 3 7 3" xfId="1806"/>
    <cellStyle name="Normal 6 3 7 3 2" xfId="5164"/>
    <cellStyle name="Normal 6 3 7 3 2 2" xfId="10148"/>
    <cellStyle name="Normal 6 3 7 3 3" xfId="6893"/>
    <cellStyle name="Normal 6 3 7 3 3 2" xfId="11835"/>
    <cellStyle name="Normal 6 3 7 3 4" xfId="8401"/>
    <cellStyle name="Normal 6 3 7 3 5" xfId="3439"/>
    <cellStyle name="Normal 6 3 7 4" xfId="4194"/>
    <cellStyle name="Normal 6 3 7 4 2" xfId="9180"/>
    <cellStyle name="Normal 6 3 7 5" xfId="5941"/>
    <cellStyle name="Normal 6 3 7 5 2" xfId="10883"/>
    <cellStyle name="Normal 6 3 7 6" xfId="7449"/>
    <cellStyle name="Normal 6 3 7 7" xfId="2487"/>
    <cellStyle name="Normal 6 3 8" xfId="410"/>
    <cellStyle name="Normal 6 3 8 2" xfId="1038"/>
    <cellStyle name="Normal 6 3 8 2 2" xfId="1809"/>
    <cellStyle name="Normal 6 3 8 2 2 2" xfId="5167"/>
    <cellStyle name="Normal 6 3 8 2 2 2 2" xfId="10151"/>
    <cellStyle name="Normal 6 3 8 2 2 3" xfId="6896"/>
    <cellStyle name="Normal 6 3 8 2 2 3 2" xfId="11838"/>
    <cellStyle name="Normal 6 3 8 2 2 4" xfId="8404"/>
    <cellStyle name="Normal 6 3 8 2 2 5" xfId="3442"/>
    <cellStyle name="Normal 6 3 8 2 3" xfId="4472"/>
    <cellStyle name="Normal 6 3 8 2 3 2" xfId="9457"/>
    <cellStyle name="Normal 6 3 8 2 4" xfId="6214"/>
    <cellStyle name="Normal 6 3 8 2 4 2" xfId="11156"/>
    <cellStyle name="Normal 6 3 8 2 5" xfId="7722"/>
    <cellStyle name="Normal 6 3 8 2 6" xfId="2760"/>
    <cellStyle name="Normal 6 3 8 3" xfId="1808"/>
    <cellStyle name="Normal 6 3 8 3 2" xfId="5166"/>
    <cellStyle name="Normal 6 3 8 3 2 2" xfId="10150"/>
    <cellStyle name="Normal 6 3 8 3 3" xfId="6895"/>
    <cellStyle name="Normal 6 3 8 3 3 2" xfId="11837"/>
    <cellStyle name="Normal 6 3 8 3 4" xfId="8403"/>
    <cellStyle name="Normal 6 3 8 3 5" xfId="3441"/>
    <cellStyle name="Normal 6 3 8 4" xfId="3989"/>
    <cellStyle name="Normal 6 3 8 4 2" xfId="9069"/>
    <cellStyle name="Normal 6 3 8 5" xfId="5757"/>
    <cellStyle name="Normal 6 3 8 5 2" xfId="10699"/>
    <cellStyle name="Normal 6 3 8 6" xfId="7265"/>
    <cellStyle name="Normal 6 3 8 7" xfId="2303"/>
    <cellStyle name="Normal 6 3 9" xfId="892"/>
    <cellStyle name="Normal 6 3 9 2" xfId="1810"/>
    <cellStyle name="Normal 6 3 9 2 2" xfId="5168"/>
    <cellStyle name="Normal 6 3 9 2 2 2" xfId="10152"/>
    <cellStyle name="Normal 6 3 9 2 3" xfId="6897"/>
    <cellStyle name="Normal 6 3 9 2 3 2" xfId="11839"/>
    <cellStyle name="Normal 6 3 9 2 4" xfId="8405"/>
    <cellStyle name="Normal 6 3 9 2 5" xfId="3443"/>
    <cellStyle name="Normal 6 3 9 3" xfId="4334"/>
    <cellStyle name="Normal 6 3 9 3 2" xfId="9320"/>
    <cellStyle name="Normal 6 3 9 4" xfId="6079"/>
    <cellStyle name="Normal 6 3 9 4 2" xfId="11021"/>
    <cellStyle name="Normal 6 3 9 5" xfId="7587"/>
    <cellStyle name="Normal 6 3 9 6" xfId="2625"/>
    <cellStyle name="Normal 6 4" xfId="165"/>
    <cellStyle name="Normal 6 4 10" xfId="2178"/>
    <cellStyle name="Normal 6 4 10 2" xfId="5535"/>
    <cellStyle name="Normal 6 4 10 2 2" xfId="10498"/>
    <cellStyle name="Normal 6 4 10 3" xfId="8696"/>
    <cellStyle name="Normal 6 4 10 4" xfId="12109"/>
    <cellStyle name="Normal 6 4 11" xfId="3735"/>
    <cellStyle name="Normal 6 4 11 2" xfId="8833"/>
    <cellStyle name="Normal 6 4 11 3" xfId="12143"/>
    <cellStyle name="Normal 6 4 12" xfId="3871"/>
    <cellStyle name="Normal 6 4 12 2" xfId="8963"/>
    <cellStyle name="Normal 6 4 13" xfId="5660"/>
    <cellStyle name="Normal 6 4 13 2" xfId="10602"/>
    <cellStyle name="Normal 6 4 14" xfId="7168"/>
    <cellStyle name="Normal 6 4 15" xfId="2155"/>
    <cellStyle name="Normal 6 4 16" xfId="199"/>
    <cellStyle name="Normal 6 4 2" xfId="632"/>
    <cellStyle name="Normal 6 4 2 10" xfId="2402"/>
    <cellStyle name="Normal 6 4 2 2" xfId="793"/>
    <cellStyle name="Normal 6 4 2 2 2" xfId="1259"/>
    <cellStyle name="Normal 6 4 2 2 2 2" xfId="1813"/>
    <cellStyle name="Normal 6 4 2 2 2 2 2" xfId="5171"/>
    <cellStyle name="Normal 6 4 2 2 2 2 2 2" xfId="10155"/>
    <cellStyle name="Normal 6 4 2 2 2 2 3" xfId="6900"/>
    <cellStyle name="Normal 6 4 2 2 2 2 3 2" xfId="11842"/>
    <cellStyle name="Normal 6 4 2 2 2 2 4" xfId="8408"/>
    <cellStyle name="Normal 6 4 2 2 2 2 5" xfId="3446"/>
    <cellStyle name="Normal 6 4 2 2 2 3" xfId="4627"/>
    <cellStyle name="Normal 6 4 2 2 2 3 2" xfId="9611"/>
    <cellStyle name="Normal 6 4 2 2 2 4" xfId="6358"/>
    <cellStyle name="Normal 6 4 2 2 2 4 2" xfId="11300"/>
    <cellStyle name="Normal 6 4 2 2 2 5" xfId="7866"/>
    <cellStyle name="Normal 6 4 2 2 2 6" xfId="2904"/>
    <cellStyle name="Normal 6 4 2 2 3" xfId="1812"/>
    <cellStyle name="Normal 6 4 2 2 3 2" xfId="5170"/>
    <cellStyle name="Normal 6 4 2 2 3 2 2" xfId="10154"/>
    <cellStyle name="Normal 6 4 2 2 3 3" xfId="6899"/>
    <cellStyle name="Normal 6 4 2 2 3 3 2" xfId="11841"/>
    <cellStyle name="Normal 6 4 2 2 3 4" xfId="8407"/>
    <cellStyle name="Normal 6 4 2 2 3 5" xfId="3445"/>
    <cellStyle name="Normal 6 4 2 2 4" xfId="4244"/>
    <cellStyle name="Normal 6 4 2 2 4 2" xfId="9230"/>
    <cellStyle name="Normal 6 4 2 2 5" xfId="5991"/>
    <cellStyle name="Normal 6 4 2 2 5 2" xfId="10933"/>
    <cellStyle name="Normal 6 4 2 2 6" xfId="7499"/>
    <cellStyle name="Normal 6 4 2 2 7" xfId="2537"/>
    <cellStyle name="Normal 6 4 2 3" xfId="946"/>
    <cellStyle name="Normal 6 4 2 3 2" xfId="1814"/>
    <cellStyle name="Normal 6 4 2 3 2 2" xfId="5172"/>
    <cellStyle name="Normal 6 4 2 3 2 2 2" xfId="10156"/>
    <cellStyle name="Normal 6 4 2 3 2 3" xfId="6901"/>
    <cellStyle name="Normal 6 4 2 3 2 3 2" xfId="11843"/>
    <cellStyle name="Normal 6 4 2 3 2 4" xfId="8409"/>
    <cellStyle name="Normal 6 4 2 3 2 5" xfId="3447"/>
    <cellStyle name="Normal 6 4 2 3 3" xfId="4386"/>
    <cellStyle name="Normal 6 4 2 3 3 2" xfId="9371"/>
    <cellStyle name="Normal 6 4 2 3 4" xfId="6129"/>
    <cellStyle name="Normal 6 4 2 3 4 2" xfId="11071"/>
    <cellStyle name="Normal 6 4 2 3 5" xfId="7637"/>
    <cellStyle name="Normal 6 4 2 3 6" xfId="2675"/>
    <cellStyle name="Normal 6 4 2 4" xfId="1811"/>
    <cellStyle name="Normal 6 4 2 4 2" xfId="5169"/>
    <cellStyle name="Normal 6 4 2 4 2 2" xfId="10153"/>
    <cellStyle name="Normal 6 4 2 4 3" xfId="6898"/>
    <cellStyle name="Normal 6 4 2 4 3 2" xfId="11840"/>
    <cellStyle name="Normal 6 4 2 4 4" xfId="8406"/>
    <cellStyle name="Normal 6 4 2 4 5" xfId="3444"/>
    <cellStyle name="Normal 6 4 2 5" xfId="3783"/>
    <cellStyle name="Normal 6 4 2 5 2" xfId="5458"/>
    <cellStyle name="Normal 6 4 2 5 2 2" xfId="10435"/>
    <cellStyle name="Normal 6 4 2 5 3" xfId="8744"/>
    <cellStyle name="Normal 6 4 2 5 4" xfId="12194"/>
    <cellStyle name="Normal 6 4 2 6" xfId="4108"/>
    <cellStyle name="Normal 6 4 2 6 2" xfId="8880"/>
    <cellStyle name="Normal 6 4 2 6 3" xfId="12368"/>
    <cellStyle name="Normal 6 4 2 7" xfId="5617"/>
    <cellStyle name="Normal 6 4 2 7 2" xfId="10566"/>
    <cellStyle name="Normal 6 4 2 8" xfId="5856"/>
    <cellStyle name="Normal 6 4 2 8 2" xfId="10798"/>
    <cellStyle name="Normal 6 4 2 9" xfId="7364"/>
    <cellStyle name="Normal 6 4 3" xfId="695"/>
    <cellStyle name="Normal 6 4 3 10" xfId="2444"/>
    <cellStyle name="Normal 6 4 3 2" xfId="836"/>
    <cellStyle name="Normal 6 4 3 2 2" xfId="1301"/>
    <cellStyle name="Normal 6 4 3 2 2 2" xfId="1817"/>
    <cellStyle name="Normal 6 4 3 2 2 2 2" xfId="5175"/>
    <cellStyle name="Normal 6 4 3 2 2 2 2 2" xfId="10159"/>
    <cellStyle name="Normal 6 4 3 2 2 2 3" xfId="6904"/>
    <cellStyle name="Normal 6 4 3 2 2 2 3 2" xfId="11846"/>
    <cellStyle name="Normal 6 4 3 2 2 2 4" xfId="8412"/>
    <cellStyle name="Normal 6 4 3 2 2 2 5" xfId="3450"/>
    <cellStyle name="Normal 6 4 3 2 2 3" xfId="4669"/>
    <cellStyle name="Normal 6 4 3 2 2 3 2" xfId="9653"/>
    <cellStyle name="Normal 6 4 3 2 2 4" xfId="6400"/>
    <cellStyle name="Normal 6 4 3 2 2 4 2" xfId="11342"/>
    <cellStyle name="Normal 6 4 3 2 2 5" xfId="7908"/>
    <cellStyle name="Normal 6 4 3 2 2 6" xfId="2946"/>
    <cellStyle name="Normal 6 4 3 2 3" xfId="1816"/>
    <cellStyle name="Normal 6 4 3 2 3 2" xfId="5174"/>
    <cellStyle name="Normal 6 4 3 2 3 2 2" xfId="10158"/>
    <cellStyle name="Normal 6 4 3 2 3 3" xfId="6903"/>
    <cellStyle name="Normal 6 4 3 2 3 3 2" xfId="11845"/>
    <cellStyle name="Normal 6 4 3 2 3 4" xfId="8411"/>
    <cellStyle name="Normal 6 4 3 2 3 5" xfId="3449"/>
    <cellStyle name="Normal 6 4 3 2 4" xfId="4286"/>
    <cellStyle name="Normal 6 4 3 2 4 2" xfId="9272"/>
    <cellStyle name="Normal 6 4 3 2 5" xfId="6033"/>
    <cellStyle name="Normal 6 4 3 2 5 2" xfId="10975"/>
    <cellStyle name="Normal 6 4 3 2 6" xfId="7541"/>
    <cellStyle name="Normal 6 4 3 2 7" xfId="2579"/>
    <cellStyle name="Normal 6 4 3 3" xfId="989"/>
    <cellStyle name="Normal 6 4 3 3 2" xfId="1818"/>
    <cellStyle name="Normal 6 4 3 3 2 2" xfId="5176"/>
    <cellStyle name="Normal 6 4 3 3 2 2 2" xfId="10160"/>
    <cellStyle name="Normal 6 4 3 3 2 3" xfId="6905"/>
    <cellStyle name="Normal 6 4 3 3 2 3 2" xfId="11847"/>
    <cellStyle name="Normal 6 4 3 3 2 4" xfId="8413"/>
    <cellStyle name="Normal 6 4 3 3 2 5" xfId="3451"/>
    <cellStyle name="Normal 6 4 3 3 3" xfId="4428"/>
    <cellStyle name="Normal 6 4 3 3 3 2" xfId="9413"/>
    <cellStyle name="Normal 6 4 3 3 4" xfId="6171"/>
    <cellStyle name="Normal 6 4 3 3 4 2" xfId="11113"/>
    <cellStyle name="Normal 6 4 3 3 5" xfId="7679"/>
    <cellStyle name="Normal 6 4 3 3 6" xfId="2717"/>
    <cellStyle name="Normal 6 4 3 4" xfId="1815"/>
    <cellStyle name="Normal 6 4 3 4 2" xfId="5173"/>
    <cellStyle name="Normal 6 4 3 4 2 2" xfId="10157"/>
    <cellStyle name="Normal 6 4 3 4 3" xfId="6902"/>
    <cellStyle name="Normal 6 4 3 4 3 2" xfId="11844"/>
    <cellStyle name="Normal 6 4 3 4 4" xfId="8410"/>
    <cellStyle name="Normal 6 4 3 4 5" xfId="3448"/>
    <cellStyle name="Normal 6 4 3 5" xfId="3826"/>
    <cellStyle name="Normal 6 4 3 5 2" xfId="4017"/>
    <cellStyle name="Normal 6 4 3 5 2 2" xfId="9091"/>
    <cellStyle name="Normal 6 4 3 5 3" xfId="8786"/>
    <cellStyle name="Normal 6 4 3 5 4" xfId="12366"/>
    <cellStyle name="Normal 6 4 3 6" xfId="4151"/>
    <cellStyle name="Normal 6 4 3 6 2" xfId="8922"/>
    <cellStyle name="Normal 6 4 3 6 3" xfId="12202"/>
    <cellStyle name="Normal 6 4 3 7" xfId="5585"/>
    <cellStyle name="Normal 6 4 3 7 2" xfId="10539"/>
    <cellStyle name="Normal 6 4 3 8" xfId="5898"/>
    <cellStyle name="Normal 6 4 3 8 2" xfId="10840"/>
    <cellStyle name="Normal 6 4 3 9" xfId="7406"/>
    <cellStyle name="Normal 6 4 4" xfId="529"/>
    <cellStyle name="Normal 6 4 4 2" xfId="1099"/>
    <cellStyle name="Normal 6 4 4 2 2" xfId="1820"/>
    <cellStyle name="Normal 6 4 4 2 2 2" xfId="5178"/>
    <cellStyle name="Normal 6 4 4 2 2 2 2" xfId="10162"/>
    <cellStyle name="Normal 6 4 4 2 2 3" xfId="6907"/>
    <cellStyle name="Normal 6 4 4 2 2 3 2" xfId="11849"/>
    <cellStyle name="Normal 6 4 4 2 2 4" xfId="8415"/>
    <cellStyle name="Normal 6 4 4 2 2 5" xfId="3453"/>
    <cellStyle name="Normal 6 4 4 2 3" xfId="4521"/>
    <cellStyle name="Normal 6 4 4 2 3 2" xfId="9506"/>
    <cellStyle name="Normal 6 4 4 2 4" xfId="6261"/>
    <cellStyle name="Normal 6 4 4 2 4 2" xfId="11203"/>
    <cellStyle name="Normal 6 4 4 2 5" xfId="7769"/>
    <cellStyle name="Normal 6 4 4 2 6" xfId="2807"/>
    <cellStyle name="Normal 6 4 4 3" xfId="1819"/>
    <cellStyle name="Normal 6 4 4 3 2" xfId="5177"/>
    <cellStyle name="Normal 6 4 4 3 2 2" xfId="10161"/>
    <cellStyle name="Normal 6 4 4 3 3" xfId="6906"/>
    <cellStyle name="Normal 6 4 4 3 3 2" xfId="11848"/>
    <cellStyle name="Normal 6 4 4 3 4" xfId="8414"/>
    <cellStyle name="Normal 6 4 4 3 5" xfId="3452"/>
    <cellStyle name="Normal 6 4 4 4" xfId="4052"/>
    <cellStyle name="Normal 6 4 4 4 2" xfId="9124"/>
    <cellStyle name="Normal 6 4 4 5" xfId="5809"/>
    <cellStyle name="Normal 6 4 4 5 2" xfId="10751"/>
    <cellStyle name="Normal 6 4 4 6" xfId="7317"/>
    <cellStyle name="Normal 6 4 4 7" xfId="2355"/>
    <cellStyle name="Normal 6 4 5" xfId="746"/>
    <cellStyle name="Normal 6 4 5 2" xfId="1212"/>
    <cellStyle name="Normal 6 4 5 2 2" xfId="1822"/>
    <cellStyle name="Normal 6 4 5 2 2 2" xfId="5180"/>
    <cellStyle name="Normal 6 4 5 2 2 2 2" xfId="10164"/>
    <cellStyle name="Normal 6 4 5 2 2 3" xfId="6909"/>
    <cellStyle name="Normal 6 4 5 2 2 3 2" xfId="11851"/>
    <cellStyle name="Normal 6 4 5 2 2 4" xfId="8417"/>
    <cellStyle name="Normal 6 4 5 2 2 5" xfId="3455"/>
    <cellStyle name="Normal 6 4 5 2 3" xfId="4580"/>
    <cellStyle name="Normal 6 4 5 2 3 2" xfId="9564"/>
    <cellStyle name="Normal 6 4 5 2 4" xfId="6311"/>
    <cellStyle name="Normal 6 4 5 2 4 2" xfId="11253"/>
    <cellStyle name="Normal 6 4 5 2 5" xfId="7819"/>
    <cellStyle name="Normal 6 4 5 2 6" xfId="2857"/>
    <cellStyle name="Normal 6 4 5 3" xfId="1821"/>
    <cellStyle name="Normal 6 4 5 3 2" xfId="5179"/>
    <cellStyle name="Normal 6 4 5 3 2 2" xfId="10163"/>
    <cellStyle name="Normal 6 4 5 3 3" xfId="6908"/>
    <cellStyle name="Normal 6 4 5 3 3 2" xfId="11850"/>
    <cellStyle name="Normal 6 4 5 3 4" xfId="8416"/>
    <cellStyle name="Normal 6 4 5 3 5" xfId="3454"/>
    <cellStyle name="Normal 6 4 5 4" xfId="4197"/>
    <cellStyle name="Normal 6 4 5 4 2" xfId="9183"/>
    <cellStyle name="Normal 6 4 5 5" xfId="5944"/>
    <cellStyle name="Normal 6 4 5 5 2" xfId="10886"/>
    <cellStyle name="Normal 6 4 5 6" xfId="7452"/>
    <cellStyle name="Normal 6 4 5 7" xfId="2490"/>
    <cellStyle name="Normal 6 4 6" xfId="413"/>
    <cellStyle name="Normal 6 4 6 2" xfId="1041"/>
    <cellStyle name="Normal 6 4 6 2 2" xfId="1824"/>
    <cellStyle name="Normal 6 4 6 2 2 2" xfId="5182"/>
    <cellStyle name="Normal 6 4 6 2 2 2 2" xfId="10166"/>
    <cellStyle name="Normal 6 4 6 2 2 3" xfId="6911"/>
    <cellStyle name="Normal 6 4 6 2 2 3 2" xfId="11853"/>
    <cellStyle name="Normal 6 4 6 2 2 4" xfId="8419"/>
    <cellStyle name="Normal 6 4 6 2 2 5" xfId="3457"/>
    <cellStyle name="Normal 6 4 6 2 3" xfId="4475"/>
    <cellStyle name="Normal 6 4 6 2 3 2" xfId="9460"/>
    <cellStyle name="Normal 6 4 6 2 4" xfId="6217"/>
    <cellStyle name="Normal 6 4 6 2 4 2" xfId="11159"/>
    <cellStyle name="Normal 6 4 6 2 5" xfId="7725"/>
    <cellStyle name="Normal 6 4 6 2 6" xfId="2763"/>
    <cellStyle name="Normal 6 4 6 3" xfId="1823"/>
    <cellStyle name="Normal 6 4 6 3 2" xfId="5181"/>
    <cellStyle name="Normal 6 4 6 3 2 2" xfId="10165"/>
    <cellStyle name="Normal 6 4 6 3 3" xfId="6910"/>
    <cellStyle name="Normal 6 4 6 3 3 2" xfId="11852"/>
    <cellStyle name="Normal 6 4 6 3 4" xfId="8418"/>
    <cellStyle name="Normal 6 4 6 3 5" xfId="3456"/>
    <cellStyle name="Normal 6 4 6 4" xfId="3992"/>
    <cellStyle name="Normal 6 4 6 4 2" xfId="9072"/>
    <cellStyle name="Normal 6 4 6 5" xfId="5760"/>
    <cellStyle name="Normal 6 4 6 5 2" xfId="10702"/>
    <cellStyle name="Normal 6 4 6 6" xfId="7268"/>
    <cellStyle name="Normal 6 4 6 7" xfId="2306"/>
    <cellStyle name="Normal 6 4 7" xfId="895"/>
    <cellStyle name="Normal 6 4 7 2" xfId="1825"/>
    <cellStyle name="Normal 6 4 7 2 2" xfId="5183"/>
    <cellStyle name="Normal 6 4 7 2 2 2" xfId="10167"/>
    <cellStyle name="Normal 6 4 7 2 3" xfId="6912"/>
    <cellStyle name="Normal 6 4 7 2 3 2" xfId="11854"/>
    <cellStyle name="Normal 6 4 7 2 4" xfId="8420"/>
    <cellStyle name="Normal 6 4 7 2 5" xfId="3458"/>
    <cellStyle name="Normal 6 4 7 3" xfId="4337"/>
    <cellStyle name="Normal 6 4 7 3 2" xfId="9323"/>
    <cellStyle name="Normal 6 4 7 4" xfId="6082"/>
    <cellStyle name="Normal 6 4 7 4 2" xfId="11024"/>
    <cellStyle name="Normal 6 4 7 5" xfId="7590"/>
    <cellStyle name="Normal 6 4 7 6" xfId="2628"/>
    <cellStyle name="Normal 6 4 8" xfId="1362"/>
    <cellStyle name="Normal 6 4 8 2" xfId="4720"/>
    <cellStyle name="Normal 6 4 8 2 2" xfId="9704"/>
    <cellStyle name="Normal 6 4 8 3" xfId="6449"/>
    <cellStyle name="Normal 6 4 8 3 2" xfId="11391"/>
    <cellStyle name="Normal 6 4 8 4" xfId="7957"/>
    <cellStyle name="Normal 6 4 8 5" xfId="2995"/>
    <cellStyle name="Normal 6 4 9" xfId="306"/>
    <cellStyle name="Normal 6 4 9 2" xfId="3938"/>
    <cellStyle name="Normal 6 4 9 2 2" xfId="9025"/>
    <cellStyle name="Normal 6 4 9 3" xfId="5716"/>
    <cellStyle name="Normal 6 4 9 3 2" xfId="10658"/>
    <cellStyle name="Normal 6 4 9 4" xfId="7224"/>
    <cellStyle name="Normal 6 4 9 5" xfId="2261"/>
    <cellStyle name="Normal 6 5" xfId="166"/>
    <cellStyle name="Normal 6 5 10" xfId="2193"/>
    <cellStyle name="Normal 6 5 10 2" xfId="5544"/>
    <cellStyle name="Normal 6 5 10 2 2" xfId="10506"/>
    <cellStyle name="Normal 6 5 10 3" xfId="8697"/>
    <cellStyle name="Normal 6 5 10 4" xfId="12158"/>
    <cellStyle name="Normal 6 5 11" xfId="3736"/>
    <cellStyle name="Normal 6 5 11 2" xfId="8834"/>
    <cellStyle name="Normal 6 5 11 3" xfId="12353"/>
    <cellStyle name="Normal 6 5 12" xfId="3890"/>
    <cellStyle name="Normal 6 5 12 2" xfId="8981"/>
    <cellStyle name="Normal 6 5 13" xfId="5675"/>
    <cellStyle name="Normal 6 5 13 2" xfId="10617"/>
    <cellStyle name="Normal 6 5 14" xfId="7183"/>
    <cellStyle name="Normal 6 5 15" xfId="2156"/>
    <cellStyle name="Normal 6 5 16" xfId="214"/>
    <cellStyle name="Normal 6 5 2" xfId="633"/>
    <cellStyle name="Normal 6 5 2 10" xfId="2403"/>
    <cellStyle name="Normal 6 5 2 2" xfId="794"/>
    <cellStyle name="Normal 6 5 2 2 2" xfId="1260"/>
    <cellStyle name="Normal 6 5 2 2 2 2" xfId="1828"/>
    <cellStyle name="Normal 6 5 2 2 2 2 2" xfId="5186"/>
    <cellStyle name="Normal 6 5 2 2 2 2 2 2" xfId="10170"/>
    <cellStyle name="Normal 6 5 2 2 2 2 3" xfId="6915"/>
    <cellStyle name="Normal 6 5 2 2 2 2 3 2" xfId="11857"/>
    <cellStyle name="Normal 6 5 2 2 2 2 4" xfId="8423"/>
    <cellStyle name="Normal 6 5 2 2 2 2 5" xfId="3461"/>
    <cellStyle name="Normal 6 5 2 2 2 3" xfId="4628"/>
    <cellStyle name="Normal 6 5 2 2 2 3 2" xfId="9612"/>
    <cellStyle name="Normal 6 5 2 2 2 4" xfId="6359"/>
    <cellStyle name="Normal 6 5 2 2 2 4 2" xfId="11301"/>
    <cellStyle name="Normal 6 5 2 2 2 5" xfId="7867"/>
    <cellStyle name="Normal 6 5 2 2 2 6" xfId="2905"/>
    <cellStyle name="Normal 6 5 2 2 3" xfId="1827"/>
    <cellStyle name="Normal 6 5 2 2 3 2" xfId="5185"/>
    <cellStyle name="Normal 6 5 2 2 3 2 2" xfId="10169"/>
    <cellStyle name="Normal 6 5 2 2 3 3" xfId="6914"/>
    <cellStyle name="Normal 6 5 2 2 3 3 2" xfId="11856"/>
    <cellStyle name="Normal 6 5 2 2 3 4" xfId="8422"/>
    <cellStyle name="Normal 6 5 2 2 3 5" xfId="3460"/>
    <cellStyle name="Normal 6 5 2 2 4" xfId="4245"/>
    <cellStyle name="Normal 6 5 2 2 4 2" xfId="9231"/>
    <cellStyle name="Normal 6 5 2 2 5" xfId="5992"/>
    <cellStyle name="Normal 6 5 2 2 5 2" xfId="10934"/>
    <cellStyle name="Normal 6 5 2 2 6" xfId="7500"/>
    <cellStyle name="Normal 6 5 2 2 7" xfId="2538"/>
    <cellStyle name="Normal 6 5 2 3" xfId="947"/>
    <cellStyle name="Normal 6 5 2 3 2" xfId="1829"/>
    <cellStyle name="Normal 6 5 2 3 2 2" xfId="5187"/>
    <cellStyle name="Normal 6 5 2 3 2 2 2" xfId="10171"/>
    <cellStyle name="Normal 6 5 2 3 2 3" xfId="6916"/>
    <cellStyle name="Normal 6 5 2 3 2 3 2" xfId="11858"/>
    <cellStyle name="Normal 6 5 2 3 2 4" xfId="8424"/>
    <cellStyle name="Normal 6 5 2 3 2 5" xfId="3462"/>
    <cellStyle name="Normal 6 5 2 3 3" xfId="4387"/>
    <cellStyle name="Normal 6 5 2 3 3 2" xfId="9372"/>
    <cellStyle name="Normal 6 5 2 3 4" xfId="6130"/>
    <cellStyle name="Normal 6 5 2 3 4 2" xfId="11072"/>
    <cellStyle name="Normal 6 5 2 3 5" xfId="7638"/>
    <cellStyle name="Normal 6 5 2 3 6" xfId="2676"/>
    <cellStyle name="Normal 6 5 2 4" xfId="1826"/>
    <cellStyle name="Normal 6 5 2 4 2" xfId="5184"/>
    <cellStyle name="Normal 6 5 2 4 2 2" xfId="10168"/>
    <cellStyle name="Normal 6 5 2 4 3" xfId="6913"/>
    <cellStyle name="Normal 6 5 2 4 3 2" xfId="11855"/>
    <cellStyle name="Normal 6 5 2 4 4" xfId="8421"/>
    <cellStyle name="Normal 6 5 2 4 5" xfId="3459"/>
    <cellStyle name="Normal 6 5 2 5" xfId="3784"/>
    <cellStyle name="Normal 6 5 2 5 2" xfId="5642"/>
    <cellStyle name="Normal 6 5 2 5 2 2" xfId="10587"/>
    <cellStyle name="Normal 6 5 2 5 3" xfId="8745"/>
    <cellStyle name="Normal 6 5 2 5 4" xfId="12165"/>
    <cellStyle name="Normal 6 5 2 6" xfId="4109"/>
    <cellStyle name="Normal 6 5 2 6 2" xfId="8881"/>
    <cellStyle name="Normal 6 5 2 6 3" xfId="12252"/>
    <cellStyle name="Normal 6 5 2 7" xfId="5590"/>
    <cellStyle name="Normal 6 5 2 7 2" xfId="10542"/>
    <cellStyle name="Normal 6 5 2 8" xfId="5857"/>
    <cellStyle name="Normal 6 5 2 8 2" xfId="10799"/>
    <cellStyle name="Normal 6 5 2 9" xfId="7365"/>
    <cellStyle name="Normal 6 5 3" xfId="696"/>
    <cellStyle name="Normal 6 5 3 10" xfId="2445"/>
    <cellStyle name="Normal 6 5 3 2" xfId="837"/>
    <cellStyle name="Normal 6 5 3 2 2" xfId="1302"/>
    <cellStyle name="Normal 6 5 3 2 2 2" xfId="1832"/>
    <cellStyle name="Normal 6 5 3 2 2 2 2" xfId="5190"/>
    <cellStyle name="Normal 6 5 3 2 2 2 2 2" xfId="10174"/>
    <cellStyle name="Normal 6 5 3 2 2 2 3" xfId="6919"/>
    <cellStyle name="Normal 6 5 3 2 2 2 3 2" xfId="11861"/>
    <cellStyle name="Normal 6 5 3 2 2 2 4" xfId="8427"/>
    <cellStyle name="Normal 6 5 3 2 2 2 5" xfId="3465"/>
    <cellStyle name="Normal 6 5 3 2 2 3" xfId="4670"/>
    <cellStyle name="Normal 6 5 3 2 2 3 2" xfId="9654"/>
    <cellStyle name="Normal 6 5 3 2 2 4" xfId="6401"/>
    <cellStyle name="Normal 6 5 3 2 2 4 2" xfId="11343"/>
    <cellStyle name="Normal 6 5 3 2 2 5" xfId="7909"/>
    <cellStyle name="Normal 6 5 3 2 2 6" xfId="2947"/>
    <cellStyle name="Normal 6 5 3 2 3" xfId="1831"/>
    <cellStyle name="Normal 6 5 3 2 3 2" xfId="5189"/>
    <cellStyle name="Normal 6 5 3 2 3 2 2" xfId="10173"/>
    <cellStyle name="Normal 6 5 3 2 3 3" xfId="6918"/>
    <cellStyle name="Normal 6 5 3 2 3 3 2" xfId="11860"/>
    <cellStyle name="Normal 6 5 3 2 3 4" xfId="8426"/>
    <cellStyle name="Normal 6 5 3 2 3 5" xfId="3464"/>
    <cellStyle name="Normal 6 5 3 2 4" xfId="4287"/>
    <cellStyle name="Normal 6 5 3 2 4 2" xfId="9273"/>
    <cellStyle name="Normal 6 5 3 2 5" xfId="6034"/>
    <cellStyle name="Normal 6 5 3 2 5 2" xfId="10976"/>
    <cellStyle name="Normal 6 5 3 2 6" xfId="7542"/>
    <cellStyle name="Normal 6 5 3 2 7" xfId="2580"/>
    <cellStyle name="Normal 6 5 3 3" xfId="990"/>
    <cellStyle name="Normal 6 5 3 3 2" xfId="1833"/>
    <cellStyle name="Normal 6 5 3 3 2 2" xfId="5191"/>
    <cellStyle name="Normal 6 5 3 3 2 2 2" xfId="10175"/>
    <cellStyle name="Normal 6 5 3 3 2 3" xfId="6920"/>
    <cellStyle name="Normal 6 5 3 3 2 3 2" xfId="11862"/>
    <cellStyle name="Normal 6 5 3 3 2 4" xfId="8428"/>
    <cellStyle name="Normal 6 5 3 3 2 5" xfId="3466"/>
    <cellStyle name="Normal 6 5 3 3 3" xfId="4429"/>
    <cellStyle name="Normal 6 5 3 3 3 2" xfId="9414"/>
    <cellStyle name="Normal 6 5 3 3 4" xfId="6172"/>
    <cellStyle name="Normal 6 5 3 3 4 2" xfId="11114"/>
    <cellStyle name="Normal 6 5 3 3 5" xfId="7680"/>
    <cellStyle name="Normal 6 5 3 3 6" xfId="2718"/>
    <cellStyle name="Normal 6 5 3 4" xfId="1830"/>
    <cellStyle name="Normal 6 5 3 4 2" xfId="5188"/>
    <cellStyle name="Normal 6 5 3 4 2 2" xfId="10172"/>
    <cellStyle name="Normal 6 5 3 4 3" xfId="6917"/>
    <cellStyle name="Normal 6 5 3 4 3 2" xfId="11859"/>
    <cellStyle name="Normal 6 5 3 4 4" xfId="8425"/>
    <cellStyle name="Normal 6 5 3 4 5" xfId="3463"/>
    <cellStyle name="Normal 6 5 3 5" xfId="3827"/>
    <cellStyle name="Normal 6 5 3 5 2" xfId="5427"/>
    <cellStyle name="Normal 6 5 3 5 2 2" xfId="10411"/>
    <cellStyle name="Normal 6 5 3 5 3" xfId="8787"/>
    <cellStyle name="Normal 6 5 3 5 4" xfId="12336"/>
    <cellStyle name="Normal 6 5 3 6" xfId="4152"/>
    <cellStyle name="Normal 6 5 3 6 2" xfId="8923"/>
    <cellStyle name="Normal 6 5 3 6 3" xfId="12134"/>
    <cellStyle name="Normal 6 5 3 7" xfId="4089"/>
    <cellStyle name="Normal 6 5 3 7 2" xfId="9149"/>
    <cellStyle name="Normal 6 5 3 8" xfId="5899"/>
    <cellStyle name="Normal 6 5 3 8 2" xfId="10841"/>
    <cellStyle name="Normal 6 5 3 9" xfId="7407"/>
    <cellStyle name="Normal 6 5 4" xfId="530"/>
    <cellStyle name="Normal 6 5 4 2" xfId="1100"/>
    <cellStyle name="Normal 6 5 4 2 2" xfId="1835"/>
    <cellStyle name="Normal 6 5 4 2 2 2" xfId="5193"/>
    <cellStyle name="Normal 6 5 4 2 2 2 2" xfId="10177"/>
    <cellStyle name="Normal 6 5 4 2 2 3" xfId="6922"/>
    <cellStyle name="Normal 6 5 4 2 2 3 2" xfId="11864"/>
    <cellStyle name="Normal 6 5 4 2 2 4" xfId="8430"/>
    <cellStyle name="Normal 6 5 4 2 2 5" xfId="3468"/>
    <cellStyle name="Normal 6 5 4 2 3" xfId="4522"/>
    <cellStyle name="Normal 6 5 4 2 3 2" xfId="9507"/>
    <cellStyle name="Normal 6 5 4 2 4" xfId="6262"/>
    <cellStyle name="Normal 6 5 4 2 4 2" xfId="11204"/>
    <cellStyle name="Normal 6 5 4 2 5" xfId="7770"/>
    <cellStyle name="Normal 6 5 4 2 6" xfId="2808"/>
    <cellStyle name="Normal 6 5 4 3" xfId="1834"/>
    <cellStyle name="Normal 6 5 4 3 2" xfId="5192"/>
    <cellStyle name="Normal 6 5 4 3 2 2" xfId="10176"/>
    <cellStyle name="Normal 6 5 4 3 3" xfId="6921"/>
    <cellStyle name="Normal 6 5 4 3 3 2" xfId="11863"/>
    <cellStyle name="Normal 6 5 4 3 4" xfId="8429"/>
    <cellStyle name="Normal 6 5 4 3 5" xfId="3467"/>
    <cellStyle name="Normal 6 5 4 4" xfId="4053"/>
    <cellStyle name="Normal 6 5 4 4 2" xfId="9125"/>
    <cellStyle name="Normal 6 5 4 5" xfId="5810"/>
    <cellStyle name="Normal 6 5 4 5 2" xfId="10752"/>
    <cellStyle name="Normal 6 5 4 6" xfId="7318"/>
    <cellStyle name="Normal 6 5 4 7" xfId="2356"/>
    <cellStyle name="Normal 6 5 5" xfId="747"/>
    <cellStyle name="Normal 6 5 5 2" xfId="1213"/>
    <cellStyle name="Normal 6 5 5 2 2" xfId="1837"/>
    <cellStyle name="Normal 6 5 5 2 2 2" xfId="5195"/>
    <cellStyle name="Normal 6 5 5 2 2 2 2" xfId="10179"/>
    <cellStyle name="Normal 6 5 5 2 2 3" xfId="6924"/>
    <cellStyle name="Normal 6 5 5 2 2 3 2" xfId="11866"/>
    <cellStyle name="Normal 6 5 5 2 2 4" xfId="8432"/>
    <cellStyle name="Normal 6 5 5 2 2 5" xfId="3470"/>
    <cellStyle name="Normal 6 5 5 2 3" xfId="4581"/>
    <cellStyle name="Normal 6 5 5 2 3 2" xfId="9565"/>
    <cellStyle name="Normal 6 5 5 2 4" xfId="6312"/>
    <cellStyle name="Normal 6 5 5 2 4 2" xfId="11254"/>
    <cellStyle name="Normal 6 5 5 2 5" xfId="7820"/>
    <cellStyle name="Normal 6 5 5 2 6" xfId="2858"/>
    <cellStyle name="Normal 6 5 5 3" xfId="1836"/>
    <cellStyle name="Normal 6 5 5 3 2" xfId="5194"/>
    <cellStyle name="Normal 6 5 5 3 2 2" xfId="10178"/>
    <cellStyle name="Normal 6 5 5 3 3" xfId="6923"/>
    <cellStyle name="Normal 6 5 5 3 3 2" xfId="11865"/>
    <cellStyle name="Normal 6 5 5 3 4" xfId="8431"/>
    <cellStyle name="Normal 6 5 5 3 5" xfId="3469"/>
    <cellStyle name="Normal 6 5 5 4" xfId="4198"/>
    <cellStyle name="Normal 6 5 5 4 2" xfId="9184"/>
    <cellStyle name="Normal 6 5 5 5" xfId="5945"/>
    <cellStyle name="Normal 6 5 5 5 2" xfId="10887"/>
    <cellStyle name="Normal 6 5 5 6" xfId="7453"/>
    <cellStyle name="Normal 6 5 5 7" xfId="2491"/>
    <cellStyle name="Normal 6 5 6" xfId="414"/>
    <cellStyle name="Normal 6 5 6 2" xfId="1042"/>
    <cellStyle name="Normal 6 5 6 2 2" xfId="1839"/>
    <cellStyle name="Normal 6 5 6 2 2 2" xfId="5197"/>
    <cellStyle name="Normal 6 5 6 2 2 2 2" xfId="10181"/>
    <cellStyle name="Normal 6 5 6 2 2 3" xfId="6926"/>
    <cellStyle name="Normal 6 5 6 2 2 3 2" xfId="11868"/>
    <cellStyle name="Normal 6 5 6 2 2 4" xfId="8434"/>
    <cellStyle name="Normal 6 5 6 2 2 5" xfId="3472"/>
    <cellStyle name="Normal 6 5 6 2 3" xfId="4476"/>
    <cellStyle name="Normal 6 5 6 2 3 2" xfId="9461"/>
    <cellStyle name="Normal 6 5 6 2 4" xfId="6218"/>
    <cellStyle name="Normal 6 5 6 2 4 2" xfId="11160"/>
    <cellStyle name="Normal 6 5 6 2 5" xfId="7726"/>
    <cellStyle name="Normal 6 5 6 2 6" xfId="2764"/>
    <cellStyle name="Normal 6 5 6 3" xfId="1838"/>
    <cellStyle name="Normal 6 5 6 3 2" xfId="5196"/>
    <cellStyle name="Normal 6 5 6 3 2 2" xfId="10180"/>
    <cellStyle name="Normal 6 5 6 3 3" xfId="6925"/>
    <cellStyle name="Normal 6 5 6 3 3 2" xfId="11867"/>
    <cellStyle name="Normal 6 5 6 3 4" xfId="8433"/>
    <cellStyle name="Normal 6 5 6 3 5" xfId="3471"/>
    <cellStyle name="Normal 6 5 6 4" xfId="3993"/>
    <cellStyle name="Normal 6 5 6 4 2" xfId="9073"/>
    <cellStyle name="Normal 6 5 6 5" xfId="5761"/>
    <cellStyle name="Normal 6 5 6 5 2" xfId="10703"/>
    <cellStyle name="Normal 6 5 6 6" xfId="7269"/>
    <cellStyle name="Normal 6 5 6 7" xfId="2307"/>
    <cellStyle name="Normal 6 5 7" xfId="896"/>
    <cellStyle name="Normal 6 5 7 2" xfId="1840"/>
    <cellStyle name="Normal 6 5 7 2 2" xfId="5198"/>
    <cellStyle name="Normal 6 5 7 2 2 2" xfId="10182"/>
    <cellStyle name="Normal 6 5 7 2 3" xfId="6927"/>
    <cellStyle name="Normal 6 5 7 2 3 2" xfId="11869"/>
    <cellStyle name="Normal 6 5 7 2 4" xfId="8435"/>
    <cellStyle name="Normal 6 5 7 2 5" xfId="3473"/>
    <cellStyle name="Normal 6 5 7 3" xfId="4338"/>
    <cellStyle name="Normal 6 5 7 3 2" xfId="9324"/>
    <cellStyle name="Normal 6 5 7 4" xfId="6083"/>
    <cellStyle name="Normal 6 5 7 4 2" xfId="11025"/>
    <cellStyle name="Normal 6 5 7 5" xfId="7591"/>
    <cellStyle name="Normal 6 5 7 6" xfId="2629"/>
    <cellStyle name="Normal 6 5 8" xfId="1363"/>
    <cellStyle name="Normal 6 5 8 2" xfId="4721"/>
    <cellStyle name="Normal 6 5 8 2 2" xfId="9705"/>
    <cellStyle name="Normal 6 5 8 3" xfId="6450"/>
    <cellStyle name="Normal 6 5 8 3 2" xfId="11392"/>
    <cellStyle name="Normal 6 5 8 4" xfId="7958"/>
    <cellStyle name="Normal 6 5 8 5" xfId="2996"/>
    <cellStyle name="Normal 6 5 9" xfId="307"/>
    <cellStyle name="Normal 6 5 9 2" xfId="3939"/>
    <cellStyle name="Normal 6 5 9 2 2" xfId="9026"/>
    <cellStyle name="Normal 6 5 9 3" xfId="5717"/>
    <cellStyle name="Normal 6 5 9 3 2" xfId="10659"/>
    <cellStyle name="Normal 6 5 9 4" xfId="7225"/>
    <cellStyle name="Normal 6 5 9 5" xfId="2262"/>
    <cellStyle name="Normal 6 6" xfId="622"/>
    <cellStyle name="Normal 6 6 10" xfId="2392"/>
    <cellStyle name="Normal 6 6 2" xfId="783"/>
    <cellStyle name="Normal 6 6 2 2" xfId="1249"/>
    <cellStyle name="Normal 6 6 2 2 2" xfId="1843"/>
    <cellStyle name="Normal 6 6 2 2 2 2" xfId="5201"/>
    <cellStyle name="Normal 6 6 2 2 2 2 2" xfId="10185"/>
    <cellStyle name="Normal 6 6 2 2 2 3" xfId="6930"/>
    <cellStyle name="Normal 6 6 2 2 2 3 2" xfId="11872"/>
    <cellStyle name="Normal 6 6 2 2 2 4" xfId="8438"/>
    <cellStyle name="Normal 6 6 2 2 2 5" xfId="3476"/>
    <cellStyle name="Normal 6 6 2 2 3" xfId="4617"/>
    <cellStyle name="Normal 6 6 2 2 3 2" xfId="9601"/>
    <cellStyle name="Normal 6 6 2 2 4" xfId="6348"/>
    <cellStyle name="Normal 6 6 2 2 4 2" xfId="11290"/>
    <cellStyle name="Normal 6 6 2 2 5" xfId="7856"/>
    <cellStyle name="Normal 6 6 2 2 6" xfId="2894"/>
    <cellStyle name="Normal 6 6 2 3" xfId="1842"/>
    <cellStyle name="Normal 6 6 2 3 2" xfId="5200"/>
    <cellStyle name="Normal 6 6 2 3 2 2" xfId="10184"/>
    <cellStyle name="Normal 6 6 2 3 3" xfId="6929"/>
    <cellStyle name="Normal 6 6 2 3 3 2" xfId="11871"/>
    <cellStyle name="Normal 6 6 2 3 4" xfId="8437"/>
    <cellStyle name="Normal 6 6 2 3 5" xfId="3475"/>
    <cellStyle name="Normal 6 6 2 4" xfId="4234"/>
    <cellStyle name="Normal 6 6 2 4 2" xfId="9220"/>
    <cellStyle name="Normal 6 6 2 5" xfId="5981"/>
    <cellStyle name="Normal 6 6 2 5 2" xfId="10923"/>
    <cellStyle name="Normal 6 6 2 6" xfId="7489"/>
    <cellStyle name="Normal 6 6 2 7" xfId="2527"/>
    <cellStyle name="Normal 6 6 3" xfId="936"/>
    <cellStyle name="Normal 6 6 3 2" xfId="1844"/>
    <cellStyle name="Normal 6 6 3 2 2" xfId="5202"/>
    <cellStyle name="Normal 6 6 3 2 2 2" xfId="10186"/>
    <cellStyle name="Normal 6 6 3 2 3" xfId="6931"/>
    <cellStyle name="Normal 6 6 3 2 3 2" xfId="11873"/>
    <cellStyle name="Normal 6 6 3 2 4" xfId="8439"/>
    <cellStyle name="Normal 6 6 3 2 5" xfId="3477"/>
    <cellStyle name="Normal 6 6 3 3" xfId="4376"/>
    <cellStyle name="Normal 6 6 3 3 2" xfId="9361"/>
    <cellStyle name="Normal 6 6 3 4" xfId="6119"/>
    <cellStyle name="Normal 6 6 3 4 2" xfId="11061"/>
    <cellStyle name="Normal 6 6 3 5" xfId="7627"/>
    <cellStyle name="Normal 6 6 3 6" xfId="2665"/>
    <cellStyle name="Normal 6 6 4" xfId="1841"/>
    <cellStyle name="Normal 6 6 4 2" xfId="5199"/>
    <cellStyle name="Normal 6 6 4 2 2" xfId="10183"/>
    <cellStyle name="Normal 6 6 4 3" xfId="6928"/>
    <cellStyle name="Normal 6 6 4 3 2" xfId="11870"/>
    <cellStyle name="Normal 6 6 4 4" xfId="8436"/>
    <cellStyle name="Normal 6 6 4 5" xfId="3474"/>
    <cellStyle name="Normal 6 6 5" xfId="3773"/>
    <cellStyle name="Normal 6 6 5 2" xfId="4024"/>
    <cellStyle name="Normal 6 6 5 2 2" xfId="9096"/>
    <cellStyle name="Normal 6 6 5 3" xfId="8734"/>
    <cellStyle name="Normal 6 6 5 4" xfId="12117"/>
    <cellStyle name="Normal 6 6 6" xfId="4098"/>
    <cellStyle name="Normal 6 6 6 2" xfId="8870"/>
    <cellStyle name="Normal 6 6 6 3" xfId="12276"/>
    <cellStyle name="Normal 6 6 7" xfId="4543"/>
    <cellStyle name="Normal 6 6 7 2" xfId="9527"/>
    <cellStyle name="Normal 6 6 8" xfId="5846"/>
    <cellStyle name="Normal 6 6 8 2" xfId="10788"/>
    <cellStyle name="Normal 6 6 9" xfId="7354"/>
    <cellStyle name="Normal 6 7" xfId="667"/>
    <cellStyle name="Normal 6 7 10" xfId="2417"/>
    <cellStyle name="Normal 6 7 2" xfId="809"/>
    <cellStyle name="Normal 6 7 2 2" xfId="1274"/>
    <cellStyle name="Normal 6 7 2 2 2" xfId="1847"/>
    <cellStyle name="Normal 6 7 2 2 2 2" xfId="5205"/>
    <cellStyle name="Normal 6 7 2 2 2 2 2" xfId="10189"/>
    <cellStyle name="Normal 6 7 2 2 2 3" xfId="6934"/>
    <cellStyle name="Normal 6 7 2 2 2 3 2" xfId="11876"/>
    <cellStyle name="Normal 6 7 2 2 2 4" xfId="8442"/>
    <cellStyle name="Normal 6 7 2 2 2 5" xfId="3480"/>
    <cellStyle name="Normal 6 7 2 2 3" xfId="4642"/>
    <cellStyle name="Normal 6 7 2 2 3 2" xfId="9626"/>
    <cellStyle name="Normal 6 7 2 2 4" xfId="6373"/>
    <cellStyle name="Normal 6 7 2 2 4 2" xfId="11315"/>
    <cellStyle name="Normal 6 7 2 2 5" xfId="7881"/>
    <cellStyle name="Normal 6 7 2 2 6" xfId="2919"/>
    <cellStyle name="Normal 6 7 2 3" xfId="1846"/>
    <cellStyle name="Normal 6 7 2 3 2" xfId="5204"/>
    <cellStyle name="Normal 6 7 2 3 2 2" xfId="10188"/>
    <cellStyle name="Normal 6 7 2 3 3" xfId="6933"/>
    <cellStyle name="Normal 6 7 2 3 3 2" xfId="11875"/>
    <cellStyle name="Normal 6 7 2 3 4" xfId="8441"/>
    <cellStyle name="Normal 6 7 2 3 5" xfId="3479"/>
    <cellStyle name="Normal 6 7 2 4" xfId="4259"/>
    <cellStyle name="Normal 6 7 2 4 2" xfId="9245"/>
    <cellStyle name="Normal 6 7 2 5" xfId="6006"/>
    <cellStyle name="Normal 6 7 2 5 2" xfId="10948"/>
    <cellStyle name="Normal 6 7 2 6" xfId="7514"/>
    <cellStyle name="Normal 6 7 2 7" xfId="2552"/>
    <cellStyle name="Normal 6 7 3" xfId="962"/>
    <cellStyle name="Normal 6 7 3 2" xfId="1848"/>
    <cellStyle name="Normal 6 7 3 2 2" xfId="5206"/>
    <cellStyle name="Normal 6 7 3 2 2 2" xfId="10190"/>
    <cellStyle name="Normal 6 7 3 2 3" xfId="6935"/>
    <cellStyle name="Normal 6 7 3 2 3 2" xfId="11877"/>
    <cellStyle name="Normal 6 7 3 2 4" xfId="8443"/>
    <cellStyle name="Normal 6 7 3 2 5" xfId="3481"/>
    <cellStyle name="Normal 6 7 3 3" xfId="4401"/>
    <cellStyle name="Normal 6 7 3 3 2" xfId="9386"/>
    <cellStyle name="Normal 6 7 3 4" xfId="6144"/>
    <cellStyle name="Normal 6 7 3 4 2" xfId="11086"/>
    <cellStyle name="Normal 6 7 3 5" xfId="7652"/>
    <cellStyle name="Normal 6 7 3 6" xfId="2690"/>
    <cellStyle name="Normal 6 7 4" xfId="1845"/>
    <cellStyle name="Normal 6 7 4 2" xfId="5203"/>
    <cellStyle name="Normal 6 7 4 2 2" xfId="10187"/>
    <cellStyle name="Normal 6 7 4 3" xfId="6932"/>
    <cellStyle name="Normal 6 7 4 3 2" xfId="11874"/>
    <cellStyle name="Normal 6 7 4 4" xfId="8440"/>
    <cellStyle name="Normal 6 7 4 5" xfId="3478"/>
    <cellStyle name="Normal 6 7 5" xfId="3799"/>
    <cellStyle name="Normal 6 7 5 2" xfId="3885"/>
    <cellStyle name="Normal 6 7 5 2 2" xfId="8976"/>
    <cellStyle name="Normal 6 7 5 3" xfId="8759"/>
    <cellStyle name="Normal 6 7 5 4" xfId="12214"/>
    <cellStyle name="Normal 6 7 6" xfId="4123"/>
    <cellStyle name="Normal 6 7 6 2" xfId="8895"/>
    <cellStyle name="Normal 6 7 6 3" xfId="12346"/>
    <cellStyle name="Normal 6 7 7" xfId="5523"/>
    <cellStyle name="Normal 6 7 7 2" xfId="10488"/>
    <cellStyle name="Normal 6 7 8" xfId="5871"/>
    <cellStyle name="Normal 6 7 8 2" xfId="10813"/>
    <cellStyle name="Normal 6 7 9" xfId="7379"/>
    <cellStyle name="Normal 6 8" xfId="448"/>
    <cellStyle name="Normal 6 8 2" xfId="1071"/>
    <cellStyle name="Normal 6 8 2 2" xfId="1850"/>
    <cellStyle name="Normal 6 8 2 2 2" xfId="5208"/>
    <cellStyle name="Normal 6 8 2 2 2 2" xfId="10192"/>
    <cellStyle name="Normal 6 8 2 2 3" xfId="6937"/>
    <cellStyle name="Normal 6 8 2 2 3 2" xfId="11879"/>
    <cellStyle name="Normal 6 8 2 2 4" xfId="8445"/>
    <cellStyle name="Normal 6 8 2 2 5" xfId="3483"/>
    <cellStyle name="Normal 6 8 2 3" xfId="4493"/>
    <cellStyle name="Normal 6 8 2 3 2" xfId="9478"/>
    <cellStyle name="Normal 6 8 2 4" xfId="6233"/>
    <cellStyle name="Normal 6 8 2 4 2" xfId="11175"/>
    <cellStyle name="Normal 6 8 2 5" xfId="7741"/>
    <cellStyle name="Normal 6 8 2 6" xfId="2779"/>
    <cellStyle name="Normal 6 8 3" xfId="1849"/>
    <cellStyle name="Normal 6 8 3 2" xfId="5207"/>
    <cellStyle name="Normal 6 8 3 2 2" xfId="10191"/>
    <cellStyle name="Normal 6 8 3 3" xfId="6936"/>
    <cellStyle name="Normal 6 8 3 3 2" xfId="11878"/>
    <cellStyle name="Normal 6 8 3 4" xfId="8444"/>
    <cellStyle name="Normal 6 8 3 5" xfId="3482"/>
    <cellStyle name="Normal 6 8 4" xfId="4016"/>
    <cellStyle name="Normal 6 8 4 2" xfId="9090"/>
    <cellStyle name="Normal 6 8 5" xfId="5781"/>
    <cellStyle name="Normal 6 8 5 2" xfId="10723"/>
    <cellStyle name="Normal 6 8 6" xfId="7289"/>
    <cellStyle name="Normal 6 8 7" xfId="2327"/>
    <cellStyle name="Normal 6 9" xfId="718"/>
    <cellStyle name="Normal 6 9 2" xfId="1184"/>
    <cellStyle name="Normal 6 9 2 2" xfId="1852"/>
    <cellStyle name="Normal 6 9 2 2 2" xfId="5210"/>
    <cellStyle name="Normal 6 9 2 2 2 2" xfId="10194"/>
    <cellStyle name="Normal 6 9 2 2 3" xfId="6939"/>
    <cellStyle name="Normal 6 9 2 2 3 2" xfId="11881"/>
    <cellStyle name="Normal 6 9 2 2 4" xfId="8447"/>
    <cellStyle name="Normal 6 9 2 2 5" xfId="3485"/>
    <cellStyle name="Normal 6 9 2 3" xfId="4552"/>
    <cellStyle name="Normal 6 9 2 3 2" xfId="9536"/>
    <cellStyle name="Normal 6 9 2 4" xfId="6283"/>
    <cellStyle name="Normal 6 9 2 4 2" xfId="11225"/>
    <cellStyle name="Normal 6 9 2 5" xfId="7791"/>
    <cellStyle name="Normal 6 9 2 6" xfId="2829"/>
    <cellStyle name="Normal 6 9 3" xfId="1851"/>
    <cellStyle name="Normal 6 9 3 2" xfId="5209"/>
    <cellStyle name="Normal 6 9 3 2 2" xfId="10193"/>
    <cellStyle name="Normal 6 9 3 3" xfId="6938"/>
    <cellStyle name="Normal 6 9 3 3 2" xfId="11880"/>
    <cellStyle name="Normal 6 9 3 4" xfId="8446"/>
    <cellStyle name="Normal 6 9 3 5" xfId="3484"/>
    <cellStyle name="Normal 6 9 4" xfId="4169"/>
    <cellStyle name="Normal 6 9 4 2" xfId="9155"/>
    <cellStyle name="Normal 6 9 5" xfId="5916"/>
    <cellStyle name="Normal 6 9 5 2" xfId="10858"/>
    <cellStyle name="Normal 6 9 6" xfId="7424"/>
    <cellStyle name="Normal 6 9 7" xfId="2462"/>
    <cellStyle name="Normal 60" xfId="143"/>
    <cellStyle name="Normal 60 2" xfId="634"/>
    <cellStyle name="Normal 60 2 2" xfId="1163"/>
    <cellStyle name="Normal 60 3" xfId="493"/>
    <cellStyle name="Normal 60 4" xfId="377"/>
    <cellStyle name="Normal 60 5" xfId="275"/>
    <cellStyle name="Normal 60 6" xfId="2227"/>
    <cellStyle name="Normal 60 7" xfId="248"/>
    <cellStyle name="Normal 61" xfId="144"/>
    <cellStyle name="Normal 61 2" xfId="635"/>
    <cellStyle name="Normal 61 2 2" xfId="1164"/>
    <cellStyle name="Normal 61 3" xfId="494"/>
    <cellStyle name="Normal 61 4" xfId="378"/>
    <cellStyle name="Normal 61 5" xfId="276"/>
    <cellStyle name="Normal 61 6" xfId="2228"/>
    <cellStyle name="Normal 61 7" xfId="249"/>
    <cellStyle name="Normal 62" xfId="145"/>
    <cellStyle name="Normal 62 2" xfId="636"/>
    <cellStyle name="Normal 62 2 2" xfId="1165"/>
    <cellStyle name="Normal 62 3" xfId="495"/>
    <cellStyle name="Normal 62 4" xfId="379"/>
    <cellStyle name="Normal 62 5" xfId="277"/>
    <cellStyle name="Normal 62 6" xfId="2229"/>
    <cellStyle name="Normal 62 7" xfId="250"/>
    <cellStyle name="Normal 63" xfId="146"/>
    <cellStyle name="Normal 63 2" xfId="637"/>
    <cellStyle name="Normal 63 2 2" xfId="1166"/>
    <cellStyle name="Normal 63 3" xfId="497"/>
    <cellStyle name="Normal 63 4" xfId="381"/>
    <cellStyle name="Normal 63 5" xfId="278"/>
    <cellStyle name="Normal 63 6" xfId="2230"/>
    <cellStyle name="Normal 63 7" xfId="251"/>
    <cellStyle name="Normal 64" xfId="178"/>
    <cellStyle name="Normal 64 10" xfId="3751"/>
    <cellStyle name="Normal 64 10 2" xfId="8848"/>
    <cellStyle name="Normal 64 10 3" xfId="12329"/>
    <cellStyle name="Normal 64 2" xfId="325"/>
    <cellStyle name="Normal 64 2 2" xfId="1064"/>
    <cellStyle name="Normal 64 3" xfId="554"/>
    <cellStyle name="Normal 64 3 2" xfId="1114"/>
    <cellStyle name="Normal 64 3 2 2" xfId="1854"/>
    <cellStyle name="Normal 64 3 2 2 2" xfId="5212"/>
    <cellStyle name="Normal 64 3 2 2 2 2" xfId="10196"/>
    <cellStyle name="Normal 64 3 2 2 3" xfId="6941"/>
    <cellStyle name="Normal 64 3 2 2 3 2" xfId="11883"/>
    <cellStyle name="Normal 64 3 2 2 4" xfId="8449"/>
    <cellStyle name="Normal 64 3 2 2 5" xfId="3487"/>
    <cellStyle name="Normal 64 3 2 3" xfId="4536"/>
    <cellStyle name="Normal 64 3 2 3 2" xfId="9521"/>
    <cellStyle name="Normal 64 3 2 4" xfId="6276"/>
    <cellStyle name="Normal 64 3 2 4 2" xfId="11218"/>
    <cellStyle name="Normal 64 3 2 5" xfId="7784"/>
    <cellStyle name="Normal 64 3 2 6" xfId="2822"/>
    <cellStyle name="Normal 64 3 3" xfId="1853"/>
    <cellStyle name="Normal 64 3 3 2" xfId="5211"/>
    <cellStyle name="Normal 64 3 3 2 2" xfId="10195"/>
    <cellStyle name="Normal 64 3 3 3" xfId="6940"/>
    <cellStyle name="Normal 64 3 3 3 2" xfId="11882"/>
    <cellStyle name="Normal 64 3 3 4" xfId="8448"/>
    <cellStyle name="Normal 64 3 3 5" xfId="3486"/>
    <cellStyle name="Normal 64 3 4" xfId="4069"/>
    <cellStyle name="Normal 64 3 4 2" xfId="9140"/>
    <cellStyle name="Normal 64 3 5" xfId="5824"/>
    <cellStyle name="Normal 64 3 5 2" xfId="10766"/>
    <cellStyle name="Normal 64 3 6" xfId="7332"/>
    <cellStyle name="Normal 64 3 7" xfId="2370"/>
    <cellStyle name="Normal 64 4" xfId="761"/>
    <cellStyle name="Normal 64 4 2" xfId="1227"/>
    <cellStyle name="Normal 64 4 2 2" xfId="1856"/>
    <cellStyle name="Normal 64 4 2 2 2" xfId="5214"/>
    <cellStyle name="Normal 64 4 2 2 2 2" xfId="10198"/>
    <cellStyle name="Normal 64 4 2 2 3" xfId="6943"/>
    <cellStyle name="Normal 64 4 2 2 3 2" xfId="11885"/>
    <cellStyle name="Normal 64 4 2 2 4" xfId="8451"/>
    <cellStyle name="Normal 64 4 2 2 5" xfId="3489"/>
    <cellStyle name="Normal 64 4 2 3" xfId="4595"/>
    <cellStyle name="Normal 64 4 2 3 2" xfId="9579"/>
    <cellStyle name="Normal 64 4 2 4" xfId="6326"/>
    <cellStyle name="Normal 64 4 2 4 2" xfId="11268"/>
    <cellStyle name="Normal 64 4 2 5" xfId="7834"/>
    <cellStyle name="Normal 64 4 2 6" xfId="2872"/>
    <cellStyle name="Normal 64 4 3" xfId="1855"/>
    <cellStyle name="Normal 64 4 3 2" xfId="5213"/>
    <cellStyle name="Normal 64 4 3 2 2" xfId="10197"/>
    <cellStyle name="Normal 64 4 3 3" xfId="6942"/>
    <cellStyle name="Normal 64 4 3 3 2" xfId="11884"/>
    <cellStyle name="Normal 64 4 3 4" xfId="8450"/>
    <cellStyle name="Normal 64 4 3 5" xfId="3488"/>
    <cellStyle name="Normal 64 4 4" xfId="4212"/>
    <cellStyle name="Normal 64 4 4 2" xfId="9198"/>
    <cellStyle name="Normal 64 4 5" xfId="5959"/>
    <cellStyle name="Normal 64 4 5 2" xfId="10901"/>
    <cellStyle name="Normal 64 4 6" xfId="7467"/>
    <cellStyle name="Normal 64 4 7" xfId="2505"/>
    <cellStyle name="Normal 64 5" xfId="438"/>
    <cellStyle name="Normal 64 5 2" xfId="1063"/>
    <cellStyle name="Normal 64 5 2 2" xfId="1858"/>
    <cellStyle name="Normal 64 5 2 2 2" xfId="5216"/>
    <cellStyle name="Normal 64 5 2 2 2 2" xfId="10200"/>
    <cellStyle name="Normal 64 5 2 2 3" xfId="6945"/>
    <cellStyle name="Normal 64 5 2 2 3 2" xfId="11887"/>
    <cellStyle name="Normal 64 5 2 2 4" xfId="8453"/>
    <cellStyle name="Normal 64 5 2 2 5" xfId="3491"/>
    <cellStyle name="Normal 64 5 2 3" xfId="4490"/>
    <cellStyle name="Normal 64 5 2 3 2" xfId="9475"/>
    <cellStyle name="Normal 64 5 2 4" xfId="6232"/>
    <cellStyle name="Normal 64 5 2 4 2" xfId="11174"/>
    <cellStyle name="Normal 64 5 2 5" xfId="7740"/>
    <cellStyle name="Normal 64 5 2 6" xfId="2778"/>
    <cellStyle name="Normal 64 5 3" xfId="1857"/>
    <cellStyle name="Normal 64 5 3 2" xfId="5215"/>
    <cellStyle name="Normal 64 5 3 2 2" xfId="10199"/>
    <cellStyle name="Normal 64 5 3 3" xfId="6944"/>
    <cellStyle name="Normal 64 5 3 3 2" xfId="11886"/>
    <cellStyle name="Normal 64 5 3 4" xfId="8452"/>
    <cellStyle name="Normal 64 5 3 5" xfId="3490"/>
    <cellStyle name="Normal 64 5 4" xfId="4010"/>
    <cellStyle name="Normal 64 5 4 2" xfId="9089"/>
    <cellStyle name="Normal 64 5 5" xfId="5775"/>
    <cellStyle name="Normal 64 5 5 2" xfId="10717"/>
    <cellStyle name="Normal 64 5 6" xfId="7283"/>
    <cellStyle name="Normal 64 5 7" xfId="2321"/>
    <cellStyle name="Normal 64 6" xfId="912"/>
    <cellStyle name="Normal 64 6 2" xfId="1859"/>
    <cellStyle name="Normal 64 6 2 2" xfId="5217"/>
    <cellStyle name="Normal 64 6 2 2 2" xfId="10201"/>
    <cellStyle name="Normal 64 6 2 3" xfId="6946"/>
    <cellStyle name="Normal 64 6 2 3 2" xfId="11888"/>
    <cellStyle name="Normal 64 6 2 4" xfId="8454"/>
    <cellStyle name="Normal 64 6 2 5" xfId="3492"/>
    <cellStyle name="Normal 64 6 3" xfId="4353"/>
    <cellStyle name="Normal 64 6 3 2" xfId="9339"/>
    <cellStyle name="Normal 64 6 4" xfId="6097"/>
    <cellStyle name="Normal 64 6 4 2" xfId="11039"/>
    <cellStyle name="Normal 64 6 5" xfId="7605"/>
    <cellStyle name="Normal 64 6 6" xfId="2643"/>
    <cellStyle name="Normal 64 7" xfId="1377"/>
    <cellStyle name="Normal 64 7 2" xfId="4735"/>
    <cellStyle name="Normal 64 7 2 2" xfId="9719"/>
    <cellStyle name="Normal 64 7 3" xfId="6464"/>
    <cellStyle name="Normal 64 7 3 2" xfId="11406"/>
    <cellStyle name="Normal 64 7 4" xfId="7972"/>
    <cellStyle name="Normal 64 7 5" xfId="3010"/>
    <cellStyle name="Normal 64 8" xfId="324"/>
    <cellStyle name="Normal 64 8 2" xfId="3953"/>
    <cellStyle name="Normal 64 8 2 2" xfId="9038"/>
    <cellStyle name="Normal 64 8 3" xfId="5731"/>
    <cellStyle name="Normal 64 8 3 2" xfId="10673"/>
    <cellStyle name="Normal 64 8 4" xfId="7239"/>
    <cellStyle name="Normal 64 8 5" xfId="2277"/>
    <cellStyle name="Normal 64 9" xfId="2231"/>
    <cellStyle name="Normal 64 9 2" xfId="5450"/>
    <cellStyle name="Normal 64 9 2 2" xfId="10429"/>
    <cellStyle name="Normal 64 9 3" xfId="8711"/>
    <cellStyle name="Normal 64 9 4" xfId="12364"/>
    <cellStyle name="Normal 65" xfId="326"/>
    <cellStyle name="Normal 65 2" xfId="712"/>
    <cellStyle name="Normal 65 2 10" xfId="2461"/>
    <cellStyle name="Normal 65 2 2" xfId="853"/>
    <cellStyle name="Normal 65 2 2 2" xfId="1318"/>
    <cellStyle name="Normal 65 2 2 2 2" xfId="1862"/>
    <cellStyle name="Normal 65 2 2 2 2 2" xfId="5220"/>
    <cellStyle name="Normal 65 2 2 2 2 2 2" xfId="10204"/>
    <cellStyle name="Normal 65 2 2 2 2 3" xfId="6949"/>
    <cellStyle name="Normal 65 2 2 2 2 3 2" xfId="11891"/>
    <cellStyle name="Normal 65 2 2 2 2 4" xfId="8457"/>
    <cellStyle name="Normal 65 2 2 2 2 5" xfId="3495"/>
    <cellStyle name="Normal 65 2 2 2 3" xfId="4686"/>
    <cellStyle name="Normal 65 2 2 2 3 2" xfId="9670"/>
    <cellStyle name="Normal 65 2 2 2 4" xfId="6417"/>
    <cellStyle name="Normal 65 2 2 2 4 2" xfId="11359"/>
    <cellStyle name="Normal 65 2 2 2 5" xfId="7925"/>
    <cellStyle name="Normal 65 2 2 2 6" xfId="2963"/>
    <cellStyle name="Normal 65 2 2 3" xfId="1861"/>
    <cellStyle name="Normal 65 2 2 3 2" xfId="5219"/>
    <cellStyle name="Normal 65 2 2 3 2 2" xfId="10203"/>
    <cellStyle name="Normal 65 2 2 3 3" xfId="6948"/>
    <cellStyle name="Normal 65 2 2 3 3 2" xfId="11890"/>
    <cellStyle name="Normal 65 2 2 3 4" xfId="8456"/>
    <cellStyle name="Normal 65 2 2 3 5" xfId="3494"/>
    <cellStyle name="Normal 65 2 2 4" xfId="4303"/>
    <cellStyle name="Normal 65 2 2 4 2" xfId="9289"/>
    <cellStyle name="Normal 65 2 2 5" xfId="6050"/>
    <cellStyle name="Normal 65 2 2 5 2" xfId="10992"/>
    <cellStyle name="Normal 65 2 2 6" xfId="7558"/>
    <cellStyle name="Normal 65 2 2 7" xfId="2596"/>
    <cellStyle name="Normal 65 2 3" xfId="1006"/>
    <cellStyle name="Normal 65 2 3 2" xfId="1863"/>
    <cellStyle name="Normal 65 2 3 2 2" xfId="5221"/>
    <cellStyle name="Normal 65 2 3 2 2 2" xfId="10205"/>
    <cellStyle name="Normal 65 2 3 2 3" xfId="6950"/>
    <cellStyle name="Normal 65 2 3 2 3 2" xfId="11892"/>
    <cellStyle name="Normal 65 2 3 2 4" xfId="8458"/>
    <cellStyle name="Normal 65 2 3 2 5" xfId="3496"/>
    <cellStyle name="Normal 65 2 3 3" xfId="4445"/>
    <cellStyle name="Normal 65 2 3 3 2" xfId="9430"/>
    <cellStyle name="Normal 65 2 3 4" xfId="6188"/>
    <cellStyle name="Normal 65 2 3 4 2" xfId="11130"/>
    <cellStyle name="Normal 65 2 3 5" xfId="7696"/>
    <cellStyle name="Normal 65 2 3 6" xfId="2734"/>
    <cellStyle name="Normal 65 2 4" xfId="1860"/>
    <cellStyle name="Normal 65 2 4 2" xfId="5218"/>
    <cellStyle name="Normal 65 2 4 2 2" xfId="10202"/>
    <cellStyle name="Normal 65 2 4 3" xfId="6947"/>
    <cellStyle name="Normal 65 2 4 3 2" xfId="11889"/>
    <cellStyle name="Normal 65 2 4 4" xfId="8455"/>
    <cellStyle name="Normal 65 2 4 5" xfId="3493"/>
    <cellStyle name="Normal 65 2 5" xfId="3843"/>
    <cellStyle name="Normal 65 2 5 2" xfId="4056"/>
    <cellStyle name="Normal 65 2 5 2 2" xfId="9128"/>
    <cellStyle name="Normal 65 2 5 3" xfId="8803"/>
    <cellStyle name="Normal 65 2 5 4" xfId="12270"/>
    <cellStyle name="Normal 65 2 6" xfId="4168"/>
    <cellStyle name="Normal 65 2 6 2" xfId="8939"/>
    <cellStyle name="Normal 65 2 6 3" xfId="12199"/>
    <cellStyle name="Normal 65 2 7" xfId="5582"/>
    <cellStyle name="Normal 65 2 7 2" xfId="10536"/>
    <cellStyle name="Normal 65 2 8" xfId="5915"/>
    <cellStyle name="Normal 65 2 8 2" xfId="10857"/>
    <cellStyle name="Normal 65 2 9" xfId="7423"/>
    <cellStyle name="Normal 65 3" xfId="1065"/>
    <cellStyle name="Normal 66" xfId="439"/>
    <cellStyle name="Normal 66 2" xfId="664"/>
    <cellStyle name="Normal 66 2 2" xfId="4540"/>
    <cellStyle name="Normal 66 3" xfId="556"/>
    <cellStyle name="Normal 66 3 2" xfId="1116"/>
    <cellStyle name="Normal 66 3 2 2" xfId="1865"/>
    <cellStyle name="Normal 66 3 2 2 2" xfId="5223"/>
    <cellStyle name="Normal 66 3 2 2 2 2" xfId="10207"/>
    <cellStyle name="Normal 66 3 2 2 3" xfId="6952"/>
    <cellStyle name="Normal 66 3 2 2 3 2" xfId="11894"/>
    <cellStyle name="Normal 66 3 2 2 4" xfId="8460"/>
    <cellStyle name="Normal 66 3 2 2 5" xfId="3498"/>
    <cellStyle name="Normal 66 3 2 3" xfId="4538"/>
    <cellStyle name="Normal 66 3 2 3 2" xfId="9523"/>
    <cellStyle name="Normal 66 3 2 4" xfId="6278"/>
    <cellStyle name="Normal 66 3 2 4 2" xfId="11220"/>
    <cellStyle name="Normal 66 3 2 5" xfId="7786"/>
    <cellStyle name="Normal 66 3 2 6" xfId="2824"/>
    <cellStyle name="Normal 66 3 3" xfId="1864"/>
    <cellStyle name="Normal 66 3 3 2" xfId="5222"/>
    <cellStyle name="Normal 66 3 3 2 2" xfId="10206"/>
    <cellStyle name="Normal 66 3 3 3" xfId="6951"/>
    <cellStyle name="Normal 66 3 3 3 2" xfId="11893"/>
    <cellStyle name="Normal 66 3 3 4" xfId="8459"/>
    <cellStyle name="Normal 66 3 3 5" xfId="3497"/>
    <cellStyle name="Normal 66 3 4" xfId="4071"/>
    <cellStyle name="Normal 66 3 4 2" xfId="9142"/>
    <cellStyle name="Normal 66 3 5" xfId="5826"/>
    <cellStyle name="Normal 66 3 5 2" xfId="10768"/>
    <cellStyle name="Normal 66 3 6" xfId="7334"/>
    <cellStyle name="Normal 66 3 7" xfId="2372"/>
    <cellStyle name="Normal 66 4" xfId="763"/>
    <cellStyle name="Normal 66 4 2" xfId="1229"/>
    <cellStyle name="Normal 66 4 2 2" xfId="1867"/>
    <cellStyle name="Normal 66 4 2 2 2" xfId="5225"/>
    <cellStyle name="Normal 66 4 2 2 2 2" xfId="10209"/>
    <cellStyle name="Normal 66 4 2 2 3" xfId="6954"/>
    <cellStyle name="Normal 66 4 2 2 3 2" xfId="11896"/>
    <cellStyle name="Normal 66 4 2 2 4" xfId="8462"/>
    <cellStyle name="Normal 66 4 2 2 5" xfId="3500"/>
    <cellStyle name="Normal 66 4 2 3" xfId="4597"/>
    <cellStyle name="Normal 66 4 2 3 2" xfId="9581"/>
    <cellStyle name="Normal 66 4 2 4" xfId="6328"/>
    <cellStyle name="Normal 66 4 2 4 2" xfId="11270"/>
    <cellStyle name="Normal 66 4 2 5" xfId="7836"/>
    <cellStyle name="Normal 66 4 2 6" xfId="2874"/>
    <cellStyle name="Normal 66 4 3" xfId="1866"/>
    <cellStyle name="Normal 66 4 3 2" xfId="5224"/>
    <cellStyle name="Normal 66 4 3 2 2" xfId="10208"/>
    <cellStyle name="Normal 66 4 3 3" xfId="6953"/>
    <cellStyle name="Normal 66 4 3 3 2" xfId="11895"/>
    <cellStyle name="Normal 66 4 3 4" xfId="8461"/>
    <cellStyle name="Normal 66 4 3 5" xfId="3499"/>
    <cellStyle name="Normal 66 4 4" xfId="4214"/>
    <cellStyle name="Normal 66 4 4 2" xfId="9200"/>
    <cellStyle name="Normal 66 4 5" xfId="5961"/>
    <cellStyle name="Normal 66 4 5 2" xfId="10903"/>
    <cellStyle name="Normal 66 4 6" xfId="7469"/>
    <cellStyle name="Normal 66 4 7" xfId="2507"/>
    <cellStyle name="Normal 66 5" xfId="914"/>
    <cellStyle name="Normal 66 5 2" xfId="1868"/>
    <cellStyle name="Normal 66 5 2 2" xfId="5226"/>
    <cellStyle name="Normal 66 5 2 2 2" xfId="10210"/>
    <cellStyle name="Normal 66 5 2 3" xfId="6955"/>
    <cellStyle name="Normal 66 5 2 3 2" xfId="11897"/>
    <cellStyle name="Normal 66 5 2 4" xfId="8463"/>
    <cellStyle name="Normal 66 5 2 5" xfId="3501"/>
    <cellStyle name="Normal 66 5 3" xfId="4355"/>
    <cellStyle name="Normal 66 5 3 2" xfId="9341"/>
    <cellStyle name="Normal 66 5 4" xfId="6099"/>
    <cellStyle name="Normal 66 5 4 2" xfId="11041"/>
    <cellStyle name="Normal 66 5 5" xfId="7607"/>
    <cellStyle name="Normal 66 5 6" xfId="2645"/>
    <cellStyle name="Normal 66 6" xfId="3753"/>
    <cellStyle name="Normal 66 6 2" xfId="3959"/>
    <cellStyle name="Normal 66 6 2 2" xfId="9042"/>
    <cellStyle name="Normal 66 6 3" xfId="8713"/>
    <cellStyle name="Normal 66 6 4" xfId="12160"/>
    <cellStyle name="Normal 66 7" xfId="3958"/>
    <cellStyle name="Normal 66 7 2" xfId="8850"/>
    <cellStyle name="Normal 66 7 3" xfId="12168"/>
    <cellStyle name="Normal 67" xfId="557"/>
    <cellStyle name="Normal 67 10" xfId="7335"/>
    <cellStyle name="Normal 67 11" xfId="2373"/>
    <cellStyle name="Normal 67 2" xfId="764"/>
    <cellStyle name="Normal 67 2 2" xfId="1230"/>
    <cellStyle name="Normal 67 2 2 2" xfId="1871"/>
    <cellStyle name="Normal 67 2 2 2 2" xfId="5229"/>
    <cellStyle name="Normal 67 2 2 2 2 2" xfId="10213"/>
    <cellStyle name="Normal 67 2 2 2 3" xfId="6958"/>
    <cellStyle name="Normal 67 2 2 2 3 2" xfId="11900"/>
    <cellStyle name="Normal 67 2 2 2 4" xfId="8466"/>
    <cellStyle name="Normal 67 2 2 2 5" xfId="3504"/>
    <cellStyle name="Normal 67 2 2 3" xfId="4598"/>
    <cellStyle name="Normal 67 2 2 3 2" xfId="9582"/>
    <cellStyle name="Normal 67 2 2 4" xfId="6329"/>
    <cellStyle name="Normal 67 2 2 4 2" xfId="11271"/>
    <cellStyle name="Normal 67 2 2 5" xfId="7837"/>
    <cellStyle name="Normal 67 2 2 6" xfId="2875"/>
    <cellStyle name="Normal 67 2 3" xfId="1870"/>
    <cellStyle name="Normal 67 2 3 2" xfId="5228"/>
    <cellStyle name="Normal 67 2 3 2 2" xfId="10212"/>
    <cellStyle name="Normal 67 2 3 3" xfId="6957"/>
    <cellStyle name="Normal 67 2 3 3 2" xfId="11899"/>
    <cellStyle name="Normal 67 2 3 4" xfId="8465"/>
    <cellStyle name="Normal 67 2 3 5" xfId="3503"/>
    <cellStyle name="Normal 67 2 4" xfId="4215"/>
    <cellStyle name="Normal 67 2 4 2" xfId="9201"/>
    <cellStyle name="Normal 67 2 5" xfId="5962"/>
    <cellStyle name="Normal 67 2 5 2" xfId="10904"/>
    <cellStyle name="Normal 67 2 6" xfId="7470"/>
    <cellStyle name="Normal 67 2 7" xfId="2508"/>
    <cellStyle name="Normal 67 3" xfId="915"/>
    <cellStyle name="Normal 67 3 2" xfId="1872"/>
    <cellStyle name="Normal 67 3 2 2" xfId="5230"/>
    <cellStyle name="Normal 67 3 2 2 2" xfId="10214"/>
    <cellStyle name="Normal 67 3 2 3" xfId="6959"/>
    <cellStyle name="Normal 67 3 2 3 2" xfId="11901"/>
    <cellStyle name="Normal 67 3 2 4" xfId="8467"/>
    <cellStyle name="Normal 67 3 2 5" xfId="3505"/>
    <cellStyle name="Normal 67 3 3" xfId="4356"/>
    <cellStyle name="Normal 67 3 3 2" xfId="9342"/>
    <cellStyle name="Normal 67 3 4" xfId="6100"/>
    <cellStyle name="Normal 67 3 4 2" xfId="11042"/>
    <cellStyle name="Normal 67 3 5" xfId="7608"/>
    <cellStyle name="Normal 67 3 6" xfId="2646"/>
    <cellStyle name="Normal 67 4" xfId="1869"/>
    <cellStyle name="Normal 67 4 2" xfId="5227"/>
    <cellStyle name="Normal 67 4 2 2" xfId="10211"/>
    <cellStyle name="Normal 67 4 3" xfId="6956"/>
    <cellStyle name="Normal 67 4 3 2" xfId="11898"/>
    <cellStyle name="Normal 67 4 4" xfId="8464"/>
    <cellStyle name="Normal 67 4 5" xfId="3502"/>
    <cellStyle name="Normal 67 5" xfId="3754"/>
    <cellStyle name="Normal 67 5 2" xfId="5517"/>
    <cellStyle name="Normal 67 5 2 2" xfId="10483"/>
    <cellStyle name="Normal 67 5 3" xfId="8714"/>
    <cellStyle name="Normal 67 5 4" xfId="12110"/>
    <cellStyle name="Normal 67 6" xfId="4072"/>
    <cellStyle name="Normal 67 6 2" xfId="8804"/>
    <cellStyle name="Normal 67 6 3" xfId="9143"/>
    <cellStyle name="Normal 67 7" xfId="3954"/>
    <cellStyle name="Normal 67 7 2" xfId="8851"/>
    <cellStyle name="Normal 67 7 3" xfId="12144"/>
    <cellStyle name="Normal 67 8" xfId="4135"/>
    <cellStyle name="Normal 67 8 2" xfId="9154"/>
    <cellStyle name="Normal 67 9" xfId="5827"/>
    <cellStyle name="Normal 67 9 2" xfId="10769"/>
    <cellStyle name="Normal 68" xfId="679"/>
    <cellStyle name="Normal 68 2" xfId="3964"/>
    <cellStyle name="Normal 69" xfId="446"/>
    <cellStyle name="Normal 69 2" xfId="5633"/>
    <cellStyle name="Normal 69 2 2" xfId="5641"/>
    <cellStyle name="Normal 69 2 2 2" xfId="10586"/>
    <cellStyle name="Normal 69 2 3" xfId="8724"/>
    <cellStyle name="Normal 69 2 4" xfId="12170"/>
    <cellStyle name="Normal 7" xfId="25"/>
    <cellStyle name="Normal 7 2" xfId="39"/>
    <cellStyle name="Normal 7 2 2" xfId="639"/>
    <cellStyle name="Normal 7 2 2 2" xfId="1168"/>
    <cellStyle name="Normal 7 2 3" xfId="531"/>
    <cellStyle name="Normal 7 2 4" xfId="415"/>
    <cellStyle name="Normal 7 3" xfId="638"/>
    <cellStyle name="Normal 7 3 2" xfId="1167"/>
    <cellStyle name="Normal 7 4" xfId="449"/>
    <cellStyle name="Normal 7 5" xfId="333"/>
    <cellStyle name="Normal 70" xfId="550"/>
    <cellStyle name="Normal 71" xfId="713"/>
    <cellStyle name="Normal 72" xfId="714"/>
    <cellStyle name="Normal 73" xfId="447"/>
    <cellStyle name="Normal 74" xfId="716"/>
    <cellStyle name="Normal 75" xfId="715"/>
    <cellStyle name="Normal 76" xfId="717"/>
    <cellStyle name="Normal 77" xfId="797"/>
    <cellStyle name="Normal 78" xfId="854"/>
    <cellStyle name="Normal 79" xfId="855"/>
    <cellStyle name="Normal 8" xfId="40"/>
    <cellStyle name="Normal 8 2" xfId="51"/>
    <cellStyle name="Normal 8 2 2" xfId="641"/>
    <cellStyle name="Normal 8 2 2 2" xfId="1170"/>
    <cellStyle name="Normal 8 2 3" xfId="533"/>
    <cellStyle name="Normal 8 2 4" xfId="417"/>
    <cellStyle name="Normal 8 3" xfId="640"/>
    <cellStyle name="Normal 8 3 2" xfId="1169"/>
    <cellStyle name="Normal 8 4" xfId="532"/>
    <cellStyle name="Normal 8 5" xfId="416"/>
    <cellStyle name="Normal 80" xfId="331"/>
    <cellStyle name="Normal 81" xfId="434"/>
    <cellStyle name="Normal 82" xfId="862"/>
    <cellStyle name="Normal 83" xfId="863"/>
    <cellStyle name="Normal 84" xfId="861"/>
    <cellStyle name="Normal 85" xfId="860"/>
    <cellStyle name="Normal 86" xfId="859"/>
    <cellStyle name="Normal 87" xfId="864"/>
    <cellStyle name="Normal 88" xfId="1326"/>
    <cellStyle name="Normal 89" xfId="1327"/>
    <cellStyle name="Normal 9" xfId="47"/>
    <cellStyle name="Normal 9 2" xfId="642"/>
    <cellStyle name="Normal 9 2 2" xfId="1171"/>
    <cellStyle name="Normal 9 3" xfId="450"/>
    <cellStyle name="Normal 9 4" xfId="334"/>
    <cellStyle name="Normal 90" xfId="1325"/>
    <cellStyle name="Normal 91" xfId="1043"/>
    <cellStyle name="Normal 92" xfId="1324"/>
    <cellStyle name="Normal 93" xfId="1322"/>
    <cellStyle name="Normal 94" xfId="1019"/>
    <cellStyle name="Normal 95" xfId="1331"/>
    <cellStyle name="Normal 96" xfId="1323"/>
    <cellStyle name="Normal 97" xfId="1329"/>
    <cellStyle name="Normal 98" xfId="1328"/>
    <cellStyle name="Normal 99" xfId="1332"/>
    <cellStyle name="Normal_FICHA DE VERIFICAÇÃO PRELIMINAR - Plano R" xfId="12372"/>
    <cellStyle name="Normal1" xfId="83"/>
    <cellStyle name="Normal2" xfId="84"/>
    <cellStyle name="Normal3" xfId="85"/>
    <cellStyle name="Nota 2" xfId="5456"/>
    <cellStyle name="Percent [2]" xfId="86"/>
    <cellStyle name="Percent [2] 2" xfId="643"/>
    <cellStyle name="Percent [2] 2 2" xfId="1172"/>
    <cellStyle name="Percent [2] 3" xfId="534"/>
    <cellStyle name="Percent [2] 4" xfId="418"/>
    <cellStyle name="Percent_Sheet1" xfId="87"/>
    <cellStyle name="Percentual" xfId="88"/>
    <cellStyle name="Ponto" xfId="89"/>
    <cellStyle name="Porcentagem" xfId="48" builtinId="5"/>
    <cellStyle name="Porcentagem 2" xfId="11"/>
    <cellStyle name="Porcentagem 2 2" xfId="321"/>
    <cellStyle name="Porcentagem 2 2 2" xfId="1060"/>
    <cellStyle name="Porcentagem 2 3" xfId="1009"/>
    <cellStyle name="Porcentagem 3" xfId="33"/>
    <cellStyle name="Porcentagem 3 2" xfId="43"/>
    <cellStyle name="Porcentagem 3 3" xfId="644"/>
    <cellStyle name="Porcentagem 4" xfId="29"/>
    <cellStyle name="Porcentagem 4 2" xfId="34"/>
    <cellStyle name="Porcentagem 4 2 2" xfId="179"/>
    <cellStyle name="Porcentagem 4 2 2 2" xfId="1058"/>
    <cellStyle name="Porcentagem 4 2 3" xfId="925"/>
    <cellStyle name="Porcentagem 5" xfId="62"/>
    <cellStyle name="Porcentagem 6" xfId="98"/>
    <cellStyle name="Porcentagem 6 10" xfId="308"/>
    <cellStyle name="Porcentagem 6 10 2" xfId="3940"/>
    <cellStyle name="Porcentagem 6 10 2 2" xfId="9027"/>
    <cellStyle name="Porcentagem 6 10 3" xfId="5718"/>
    <cellStyle name="Porcentagem 6 10 3 2" xfId="10660"/>
    <cellStyle name="Porcentagem 6 10 4" xfId="7226"/>
    <cellStyle name="Porcentagem 6 10 5" xfId="2263"/>
    <cellStyle name="Porcentagem 6 11" xfId="2188"/>
    <cellStyle name="Porcentagem 6 11 2" xfId="5472"/>
    <cellStyle name="Porcentagem 6 11 2 2" xfId="10448"/>
    <cellStyle name="Porcentagem 6 11 3" xfId="8698"/>
    <cellStyle name="Porcentagem 6 11 4" xfId="12348"/>
    <cellStyle name="Porcentagem 6 12" xfId="3737"/>
    <cellStyle name="Porcentagem 6 12 2" xfId="8835"/>
    <cellStyle name="Porcentagem 6 12 3" xfId="12253"/>
    <cellStyle name="Porcentagem 6 13" xfId="3881"/>
    <cellStyle name="Porcentagem 6 13 2" xfId="8973"/>
    <cellStyle name="Porcentagem 6 14" xfId="5670"/>
    <cellStyle name="Porcentagem 6 14 2" xfId="10612"/>
    <cellStyle name="Porcentagem 6 15" xfId="7178"/>
    <cellStyle name="Porcentagem 6 16" xfId="2157"/>
    <cellStyle name="Porcentagem 6 17" xfId="209"/>
    <cellStyle name="Porcentagem 6 2" xfId="167"/>
    <cellStyle name="Porcentagem 6 2 10" xfId="2204"/>
    <cellStyle name="Porcentagem 6 2 10 2" xfId="5501"/>
    <cellStyle name="Porcentagem 6 2 10 2 2" xfId="10470"/>
    <cellStyle name="Porcentagem 6 2 10 3" xfId="8699"/>
    <cellStyle name="Porcentagem 6 2 10 4" xfId="12234"/>
    <cellStyle name="Porcentagem 6 2 11" xfId="3738"/>
    <cellStyle name="Porcentagem 6 2 11 2" xfId="8836"/>
    <cellStyle name="Porcentagem 6 2 11 3" xfId="12216"/>
    <cellStyle name="Porcentagem 6 2 12" xfId="3901"/>
    <cellStyle name="Porcentagem 6 2 12 2" xfId="8992"/>
    <cellStyle name="Porcentagem 6 2 13" xfId="5686"/>
    <cellStyle name="Porcentagem 6 2 13 2" xfId="10628"/>
    <cellStyle name="Porcentagem 6 2 14" xfId="7194"/>
    <cellStyle name="Porcentagem 6 2 15" xfId="2158"/>
    <cellStyle name="Porcentagem 6 2 16" xfId="225"/>
    <cellStyle name="Porcentagem 6 2 2" xfId="646"/>
    <cellStyle name="Porcentagem 6 2 2 10" xfId="2405"/>
    <cellStyle name="Porcentagem 6 2 2 2" xfId="796"/>
    <cellStyle name="Porcentagem 6 2 2 2 2" xfId="1262"/>
    <cellStyle name="Porcentagem 6 2 2 2 2 2" xfId="1875"/>
    <cellStyle name="Porcentagem 6 2 2 2 2 2 2" xfId="5233"/>
    <cellStyle name="Porcentagem 6 2 2 2 2 2 2 2" xfId="10217"/>
    <cellStyle name="Porcentagem 6 2 2 2 2 2 3" xfId="6962"/>
    <cellStyle name="Porcentagem 6 2 2 2 2 2 3 2" xfId="11904"/>
    <cellStyle name="Porcentagem 6 2 2 2 2 2 4" xfId="8470"/>
    <cellStyle name="Porcentagem 6 2 2 2 2 2 5" xfId="3508"/>
    <cellStyle name="Porcentagem 6 2 2 2 2 3" xfId="4630"/>
    <cellStyle name="Porcentagem 6 2 2 2 2 3 2" xfId="9614"/>
    <cellStyle name="Porcentagem 6 2 2 2 2 4" xfId="6361"/>
    <cellStyle name="Porcentagem 6 2 2 2 2 4 2" xfId="11303"/>
    <cellStyle name="Porcentagem 6 2 2 2 2 5" xfId="7869"/>
    <cellStyle name="Porcentagem 6 2 2 2 2 6" xfId="2907"/>
    <cellStyle name="Porcentagem 6 2 2 2 3" xfId="1874"/>
    <cellStyle name="Porcentagem 6 2 2 2 3 2" xfId="5232"/>
    <cellStyle name="Porcentagem 6 2 2 2 3 2 2" xfId="10216"/>
    <cellStyle name="Porcentagem 6 2 2 2 3 3" xfId="6961"/>
    <cellStyle name="Porcentagem 6 2 2 2 3 3 2" xfId="11903"/>
    <cellStyle name="Porcentagem 6 2 2 2 3 4" xfId="8469"/>
    <cellStyle name="Porcentagem 6 2 2 2 3 5" xfId="3507"/>
    <cellStyle name="Porcentagem 6 2 2 2 4" xfId="4247"/>
    <cellStyle name="Porcentagem 6 2 2 2 4 2" xfId="9233"/>
    <cellStyle name="Porcentagem 6 2 2 2 5" xfId="5994"/>
    <cellStyle name="Porcentagem 6 2 2 2 5 2" xfId="10936"/>
    <cellStyle name="Porcentagem 6 2 2 2 6" xfId="7502"/>
    <cellStyle name="Porcentagem 6 2 2 2 7" xfId="2540"/>
    <cellStyle name="Porcentagem 6 2 2 3" xfId="949"/>
    <cellStyle name="Porcentagem 6 2 2 3 2" xfId="1876"/>
    <cellStyle name="Porcentagem 6 2 2 3 2 2" xfId="5234"/>
    <cellStyle name="Porcentagem 6 2 2 3 2 2 2" xfId="10218"/>
    <cellStyle name="Porcentagem 6 2 2 3 2 3" xfId="6963"/>
    <cellStyle name="Porcentagem 6 2 2 3 2 3 2" xfId="11905"/>
    <cellStyle name="Porcentagem 6 2 2 3 2 4" xfId="8471"/>
    <cellStyle name="Porcentagem 6 2 2 3 2 5" xfId="3509"/>
    <cellStyle name="Porcentagem 6 2 2 3 3" xfId="4389"/>
    <cellStyle name="Porcentagem 6 2 2 3 3 2" xfId="9374"/>
    <cellStyle name="Porcentagem 6 2 2 3 4" xfId="6132"/>
    <cellStyle name="Porcentagem 6 2 2 3 4 2" xfId="11074"/>
    <cellStyle name="Porcentagem 6 2 2 3 5" xfId="7640"/>
    <cellStyle name="Porcentagem 6 2 2 3 6" xfId="2678"/>
    <cellStyle name="Porcentagem 6 2 2 4" xfId="1873"/>
    <cellStyle name="Porcentagem 6 2 2 4 2" xfId="5231"/>
    <cellStyle name="Porcentagem 6 2 2 4 2 2" xfId="10215"/>
    <cellStyle name="Porcentagem 6 2 2 4 3" xfId="6960"/>
    <cellStyle name="Porcentagem 6 2 2 4 3 2" xfId="11902"/>
    <cellStyle name="Porcentagem 6 2 2 4 4" xfId="8468"/>
    <cellStyle name="Porcentagem 6 2 2 4 5" xfId="3506"/>
    <cellStyle name="Porcentagem 6 2 2 5" xfId="3787"/>
    <cellStyle name="Porcentagem 6 2 2 5 2" xfId="5579"/>
    <cellStyle name="Porcentagem 6 2 2 5 2 2" xfId="10534"/>
    <cellStyle name="Porcentagem 6 2 2 5 3" xfId="8747"/>
    <cellStyle name="Porcentagem 6 2 2 5 4" xfId="12354"/>
    <cellStyle name="Porcentagem 6 2 2 6" xfId="4111"/>
    <cellStyle name="Porcentagem 6 2 2 6 2" xfId="8883"/>
    <cellStyle name="Porcentagem 6 2 2 6 3" xfId="12167"/>
    <cellStyle name="Porcentagem 6 2 2 7" xfId="5629"/>
    <cellStyle name="Porcentagem 6 2 2 7 2" xfId="10576"/>
    <cellStyle name="Porcentagem 6 2 2 8" xfId="5859"/>
    <cellStyle name="Porcentagem 6 2 2 8 2" xfId="10801"/>
    <cellStyle name="Porcentagem 6 2 2 9" xfId="7367"/>
    <cellStyle name="Porcentagem 6 2 3" xfId="698"/>
    <cellStyle name="Porcentagem 6 2 3 10" xfId="2447"/>
    <cellStyle name="Porcentagem 6 2 3 2" xfId="839"/>
    <cellStyle name="Porcentagem 6 2 3 2 2" xfId="1304"/>
    <cellStyle name="Porcentagem 6 2 3 2 2 2" xfId="1879"/>
    <cellStyle name="Porcentagem 6 2 3 2 2 2 2" xfId="5237"/>
    <cellStyle name="Porcentagem 6 2 3 2 2 2 2 2" xfId="10221"/>
    <cellStyle name="Porcentagem 6 2 3 2 2 2 3" xfId="6966"/>
    <cellStyle name="Porcentagem 6 2 3 2 2 2 3 2" xfId="11908"/>
    <cellStyle name="Porcentagem 6 2 3 2 2 2 4" xfId="8474"/>
    <cellStyle name="Porcentagem 6 2 3 2 2 2 5" xfId="3512"/>
    <cellStyle name="Porcentagem 6 2 3 2 2 3" xfId="4672"/>
    <cellStyle name="Porcentagem 6 2 3 2 2 3 2" xfId="9656"/>
    <cellStyle name="Porcentagem 6 2 3 2 2 4" xfId="6403"/>
    <cellStyle name="Porcentagem 6 2 3 2 2 4 2" xfId="11345"/>
    <cellStyle name="Porcentagem 6 2 3 2 2 5" xfId="7911"/>
    <cellStyle name="Porcentagem 6 2 3 2 2 6" xfId="2949"/>
    <cellStyle name="Porcentagem 6 2 3 2 3" xfId="1878"/>
    <cellStyle name="Porcentagem 6 2 3 2 3 2" xfId="5236"/>
    <cellStyle name="Porcentagem 6 2 3 2 3 2 2" xfId="10220"/>
    <cellStyle name="Porcentagem 6 2 3 2 3 3" xfId="6965"/>
    <cellStyle name="Porcentagem 6 2 3 2 3 3 2" xfId="11907"/>
    <cellStyle name="Porcentagem 6 2 3 2 3 4" xfId="8473"/>
    <cellStyle name="Porcentagem 6 2 3 2 3 5" xfId="3511"/>
    <cellStyle name="Porcentagem 6 2 3 2 4" xfId="4289"/>
    <cellStyle name="Porcentagem 6 2 3 2 4 2" xfId="9275"/>
    <cellStyle name="Porcentagem 6 2 3 2 5" xfId="6036"/>
    <cellStyle name="Porcentagem 6 2 3 2 5 2" xfId="10978"/>
    <cellStyle name="Porcentagem 6 2 3 2 6" xfId="7544"/>
    <cellStyle name="Porcentagem 6 2 3 2 7" xfId="2582"/>
    <cellStyle name="Porcentagem 6 2 3 3" xfId="992"/>
    <cellStyle name="Porcentagem 6 2 3 3 2" xfId="1880"/>
    <cellStyle name="Porcentagem 6 2 3 3 2 2" xfId="5238"/>
    <cellStyle name="Porcentagem 6 2 3 3 2 2 2" xfId="10222"/>
    <cellStyle name="Porcentagem 6 2 3 3 2 3" xfId="6967"/>
    <cellStyle name="Porcentagem 6 2 3 3 2 3 2" xfId="11909"/>
    <cellStyle name="Porcentagem 6 2 3 3 2 4" xfId="8475"/>
    <cellStyle name="Porcentagem 6 2 3 3 2 5" xfId="3513"/>
    <cellStyle name="Porcentagem 6 2 3 3 3" xfId="4431"/>
    <cellStyle name="Porcentagem 6 2 3 3 3 2" xfId="9416"/>
    <cellStyle name="Porcentagem 6 2 3 3 4" xfId="6174"/>
    <cellStyle name="Porcentagem 6 2 3 3 4 2" xfId="11116"/>
    <cellStyle name="Porcentagem 6 2 3 3 5" xfId="7682"/>
    <cellStyle name="Porcentagem 6 2 3 3 6" xfId="2720"/>
    <cellStyle name="Porcentagem 6 2 3 4" xfId="1877"/>
    <cellStyle name="Porcentagem 6 2 3 4 2" xfId="5235"/>
    <cellStyle name="Porcentagem 6 2 3 4 2 2" xfId="10219"/>
    <cellStyle name="Porcentagem 6 2 3 4 3" xfId="6964"/>
    <cellStyle name="Porcentagem 6 2 3 4 3 2" xfId="11906"/>
    <cellStyle name="Porcentagem 6 2 3 4 4" xfId="8472"/>
    <cellStyle name="Porcentagem 6 2 3 4 5" xfId="3510"/>
    <cellStyle name="Porcentagem 6 2 3 5" xfId="3829"/>
    <cellStyle name="Porcentagem 6 2 3 5 2" xfId="5595"/>
    <cellStyle name="Porcentagem 6 2 3 5 2 2" xfId="10545"/>
    <cellStyle name="Porcentagem 6 2 3 5 3" xfId="8789"/>
    <cellStyle name="Porcentagem 6 2 3 5 4" xfId="12305"/>
    <cellStyle name="Porcentagem 6 2 3 6" xfId="4154"/>
    <cellStyle name="Porcentagem 6 2 3 6 2" xfId="8925"/>
    <cellStyle name="Porcentagem 6 2 3 6 3" xfId="12245"/>
    <cellStyle name="Porcentagem 6 2 3 7" xfId="3905"/>
    <cellStyle name="Porcentagem 6 2 3 7 2" xfId="8995"/>
    <cellStyle name="Porcentagem 6 2 3 8" xfId="5901"/>
    <cellStyle name="Porcentagem 6 2 3 8 2" xfId="10843"/>
    <cellStyle name="Porcentagem 6 2 3 9" xfId="7409"/>
    <cellStyle name="Porcentagem 6 2 4" xfId="536"/>
    <cellStyle name="Porcentagem 6 2 4 2" xfId="1102"/>
    <cellStyle name="Porcentagem 6 2 4 2 2" xfId="1882"/>
    <cellStyle name="Porcentagem 6 2 4 2 2 2" xfId="5240"/>
    <cellStyle name="Porcentagem 6 2 4 2 2 2 2" xfId="10224"/>
    <cellStyle name="Porcentagem 6 2 4 2 2 3" xfId="6969"/>
    <cellStyle name="Porcentagem 6 2 4 2 2 3 2" xfId="11911"/>
    <cellStyle name="Porcentagem 6 2 4 2 2 4" xfId="8477"/>
    <cellStyle name="Porcentagem 6 2 4 2 2 5" xfId="3515"/>
    <cellStyle name="Porcentagem 6 2 4 2 3" xfId="4524"/>
    <cellStyle name="Porcentagem 6 2 4 2 3 2" xfId="9509"/>
    <cellStyle name="Porcentagem 6 2 4 2 4" xfId="6264"/>
    <cellStyle name="Porcentagem 6 2 4 2 4 2" xfId="11206"/>
    <cellStyle name="Porcentagem 6 2 4 2 5" xfId="7772"/>
    <cellStyle name="Porcentagem 6 2 4 2 6" xfId="2810"/>
    <cellStyle name="Porcentagem 6 2 4 3" xfId="1881"/>
    <cellStyle name="Porcentagem 6 2 4 3 2" xfId="5239"/>
    <cellStyle name="Porcentagem 6 2 4 3 2 2" xfId="10223"/>
    <cellStyle name="Porcentagem 6 2 4 3 3" xfId="6968"/>
    <cellStyle name="Porcentagem 6 2 4 3 3 2" xfId="11910"/>
    <cellStyle name="Porcentagem 6 2 4 3 4" xfId="8476"/>
    <cellStyle name="Porcentagem 6 2 4 3 5" xfId="3514"/>
    <cellStyle name="Porcentagem 6 2 4 4" xfId="4055"/>
    <cellStyle name="Porcentagem 6 2 4 4 2" xfId="9127"/>
    <cellStyle name="Porcentagem 6 2 4 5" xfId="5812"/>
    <cellStyle name="Porcentagem 6 2 4 5 2" xfId="10754"/>
    <cellStyle name="Porcentagem 6 2 4 6" xfId="7320"/>
    <cellStyle name="Porcentagem 6 2 4 7" xfId="2358"/>
    <cellStyle name="Porcentagem 6 2 5" xfId="749"/>
    <cellStyle name="Porcentagem 6 2 5 2" xfId="1215"/>
    <cellStyle name="Porcentagem 6 2 5 2 2" xfId="1884"/>
    <cellStyle name="Porcentagem 6 2 5 2 2 2" xfId="5242"/>
    <cellStyle name="Porcentagem 6 2 5 2 2 2 2" xfId="10226"/>
    <cellStyle name="Porcentagem 6 2 5 2 2 3" xfId="6971"/>
    <cellStyle name="Porcentagem 6 2 5 2 2 3 2" xfId="11913"/>
    <cellStyle name="Porcentagem 6 2 5 2 2 4" xfId="8479"/>
    <cellStyle name="Porcentagem 6 2 5 2 2 5" xfId="3517"/>
    <cellStyle name="Porcentagem 6 2 5 2 3" xfId="4583"/>
    <cellStyle name="Porcentagem 6 2 5 2 3 2" xfId="9567"/>
    <cellStyle name="Porcentagem 6 2 5 2 4" xfId="6314"/>
    <cellStyle name="Porcentagem 6 2 5 2 4 2" xfId="11256"/>
    <cellStyle name="Porcentagem 6 2 5 2 5" xfId="7822"/>
    <cellStyle name="Porcentagem 6 2 5 2 6" xfId="2860"/>
    <cellStyle name="Porcentagem 6 2 5 3" xfId="1883"/>
    <cellStyle name="Porcentagem 6 2 5 3 2" xfId="5241"/>
    <cellStyle name="Porcentagem 6 2 5 3 2 2" xfId="10225"/>
    <cellStyle name="Porcentagem 6 2 5 3 3" xfId="6970"/>
    <cellStyle name="Porcentagem 6 2 5 3 3 2" xfId="11912"/>
    <cellStyle name="Porcentagem 6 2 5 3 4" xfId="8478"/>
    <cellStyle name="Porcentagem 6 2 5 3 5" xfId="3516"/>
    <cellStyle name="Porcentagem 6 2 5 4" xfId="4200"/>
    <cellStyle name="Porcentagem 6 2 5 4 2" xfId="9186"/>
    <cellStyle name="Porcentagem 6 2 5 5" xfId="5947"/>
    <cellStyle name="Porcentagem 6 2 5 5 2" xfId="10889"/>
    <cellStyle name="Porcentagem 6 2 5 6" xfId="7455"/>
    <cellStyle name="Porcentagem 6 2 5 7" xfId="2493"/>
    <cellStyle name="Porcentagem 6 2 6" xfId="420"/>
    <cellStyle name="Porcentagem 6 2 6 2" xfId="1045"/>
    <cellStyle name="Porcentagem 6 2 6 2 2" xfId="1886"/>
    <cellStyle name="Porcentagem 6 2 6 2 2 2" xfId="5244"/>
    <cellStyle name="Porcentagem 6 2 6 2 2 2 2" xfId="10228"/>
    <cellStyle name="Porcentagem 6 2 6 2 2 3" xfId="6973"/>
    <cellStyle name="Porcentagem 6 2 6 2 2 3 2" xfId="11915"/>
    <cellStyle name="Porcentagem 6 2 6 2 2 4" xfId="8481"/>
    <cellStyle name="Porcentagem 6 2 6 2 2 5" xfId="3519"/>
    <cellStyle name="Porcentagem 6 2 6 2 3" xfId="4478"/>
    <cellStyle name="Porcentagem 6 2 6 2 3 2" xfId="9463"/>
    <cellStyle name="Porcentagem 6 2 6 2 4" xfId="6220"/>
    <cellStyle name="Porcentagem 6 2 6 2 4 2" xfId="11162"/>
    <cellStyle name="Porcentagem 6 2 6 2 5" xfId="7728"/>
    <cellStyle name="Porcentagem 6 2 6 2 6" xfId="2766"/>
    <cellStyle name="Porcentagem 6 2 6 3" xfId="1885"/>
    <cellStyle name="Porcentagem 6 2 6 3 2" xfId="5243"/>
    <cellStyle name="Porcentagem 6 2 6 3 2 2" xfId="10227"/>
    <cellStyle name="Porcentagem 6 2 6 3 3" xfId="6972"/>
    <cellStyle name="Porcentagem 6 2 6 3 3 2" xfId="11914"/>
    <cellStyle name="Porcentagem 6 2 6 3 4" xfId="8480"/>
    <cellStyle name="Porcentagem 6 2 6 3 5" xfId="3518"/>
    <cellStyle name="Porcentagem 6 2 6 4" xfId="3996"/>
    <cellStyle name="Porcentagem 6 2 6 4 2" xfId="9076"/>
    <cellStyle name="Porcentagem 6 2 6 5" xfId="5763"/>
    <cellStyle name="Porcentagem 6 2 6 5 2" xfId="10705"/>
    <cellStyle name="Porcentagem 6 2 6 6" xfId="7271"/>
    <cellStyle name="Porcentagem 6 2 6 7" xfId="2309"/>
    <cellStyle name="Porcentagem 6 2 7" xfId="898"/>
    <cellStyle name="Porcentagem 6 2 7 2" xfId="1887"/>
    <cellStyle name="Porcentagem 6 2 7 2 2" xfId="5245"/>
    <cellStyle name="Porcentagem 6 2 7 2 2 2" xfId="10229"/>
    <cellStyle name="Porcentagem 6 2 7 2 3" xfId="6974"/>
    <cellStyle name="Porcentagem 6 2 7 2 3 2" xfId="11916"/>
    <cellStyle name="Porcentagem 6 2 7 2 4" xfId="8482"/>
    <cellStyle name="Porcentagem 6 2 7 2 5" xfId="3520"/>
    <cellStyle name="Porcentagem 6 2 7 3" xfId="4340"/>
    <cellStyle name="Porcentagem 6 2 7 3 2" xfId="9326"/>
    <cellStyle name="Porcentagem 6 2 7 4" xfId="6085"/>
    <cellStyle name="Porcentagem 6 2 7 4 2" xfId="11027"/>
    <cellStyle name="Porcentagem 6 2 7 5" xfId="7593"/>
    <cellStyle name="Porcentagem 6 2 7 6" xfId="2631"/>
    <cellStyle name="Porcentagem 6 2 8" xfId="1365"/>
    <cellStyle name="Porcentagem 6 2 8 2" xfId="4723"/>
    <cellStyle name="Porcentagem 6 2 8 2 2" xfId="9707"/>
    <cellStyle name="Porcentagem 6 2 8 3" xfId="6452"/>
    <cellStyle name="Porcentagem 6 2 8 3 2" xfId="11394"/>
    <cellStyle name="Porcentagem 6 2 8 4" xfId="7960"/>
    <cellStyle name="Porcentagem 6 2 8 5" xfId="2998"/>
    <cellStyle name="Porcentagem 6 2 9" xfId="309"/>
    <cellStyle name="Porcentagem 6 2 9 2" xfId="3941"/>
    <cellStyle name="Porcentagem 6 2 9 2 2" xfId="9028"/>
    <cellStyle name="Porcentagem 6 2 9 3" xfId="5719"/>
    <cellStyle name="Porcentagem 6 2 9 3 2" xfId="10661"/>
    <cellStyle name="Porcentagem 6 2 9 4" xfId="7227"/>
    <cellStyle name="Porcentagem 6 2 9 5" xfId="2264"/>
    <cellStyle name="Porcentagem 6 3" xfId="645"/>
    <cellStyle name="Porcentagem 6 3 10" xfId="2404"/>
    <cellStyle name="Porcentagem 6 3 2" xfId="795"/>
    <cellStyle name="Porcentagem 6 3 2 2" xfId="1261"/>
    <cellStyle name="Porcentagem 6 3 2 2 2" xfId="1890"/>
    <cellStyle name="Porcentagem 6 3 2 2 2 2" xfId="5248"/>
    <cellStyle name="Porcentagem 6 3 2 2 2 2 2" xfId="10232"/>
    <cellStyle name="Porcentagem 6 3 2 2 2 3" xfId="6977"/>
    <cellStyle name="Porcentagem 6 3 2 2 2 3 2" xfId="11919"/>
    <cellStyle name="Porcentagem 6 3 2 2 2 4" xfId="8485"/>
    <cellStyle name="Porcentagem 6 3 2 2 2 5" xfId="3523"/>
    <cellStyle name="Porcentagem 6 3 2 2 3" xfId="4629"/>
    <cellStyle name="Porcentagem 6 3 2 2 3 2" xfId="9613"/>
    <cellStyle name="Porcentagem 6 3 2 2 4" xfId="6360"/>
    <cellStyle name="Porcentagem 6 3 2 2 4 2" xfId="11302"/>
    <cellStyle name="Porcentagem 6 3 2 2 5" xfId="7868"/>
    <cellStyle name="Porcentagem 6 3 2 2 6" xfId="2906"/>
    <cellStyle name="Porcentagem 6 3 2 3" xfId="1889"/>
    <cellStyle name="Porcentagem 6 3 2 3 2" xfId="5247"/>
    <cellStyle name="Porcentagem 6 3 2 3 2 2" xfId="10231"/>
    <cellStyle name="Porcentagem 6 3 2 3 3" xfId="6976"/>
    <cellStyle name="Porcentagem 6 3 2 3 3 2" xfId="11918"/>
    <cellStyle name="Porcentagem 6 3 2 3 4" xfId="8484"/>
    <cellStyle name="Porcentagem 6 3 2 3 5" xfId="3522"/>
    <cellStyle name="Porcentagem 6 3 2 4" xfId="4246"/>
    <cellStyle name="Porcentagem 6 3 2 4 2" xfId="9232"/>
    <cellStyle name="Porcentagem 6 3 2 5" xfId="5993"/>
    <cellStyle name="Porcentagem 6 3 2 5 2" xfId="10935"/>
    <cellStyle name="Porcentagem 6 3 2 6" xfId="7501"/>
    <cellStyle name="Porcentagem 6 3 2 7" xfId="2539"/>
    <cellStyle name="Porcentagem 6 3 3" xfId="948"/>
    <cellStyle name="Porcentagem 6 3 3 2" xfId="1891"/>
    <cellStyle name="Porcentagem 6 3 3 2 2" xfId="5249"/>
    <cellStyle name="Porcentagem 6 3 3 2 2 2" xfId="10233"/>
    <cellStyle name="Porcentagem 6 3 3 2 3" xfId="6978"/>
    <cellStyle name="Porcentagem 6 3 3 2 3 2" xfId="11920"/>
    <cellStyle name="Porcentagem 6 3 3 2 4" xfId="8486"/>
    <cellStyle name="Porcentagem 6 3 3 2 5" xfId="3524"/>
    <cellStyle name="Porcentagem 6 3 3 3" xfId="4388"/>
    <cellStyle name="Porcentagem 6 3 3 3 2" xfId="9373"/>
    <cellStyle name="Porcentagem 6 3 3 4" xfId="6131"/>
    <cellStyle name="Porcentagem 6 3 3 4 2" xfId="11073"/>
    <cellStyle name="Porcentagem 6 3 3 5" xfId="7639"/>
    <cellStyle name="Porcentagem 6 3 3 6" xfId="2677"/>
    <cellStyle name="Porcentagem 6 3 4" xfId="1888"/>
    <cellStyle name="Porcentagem 6 3 4 2" xfId="5246"/>
    <cellStyle name="Porcentagem 6 3 4 2 2" xfId="10230"/>
    <cellStyle name="Porcentagem 6 3 4 3" xfId="6975"/>
    <cellStyle name="Porcentagem 6 3 4 3 2" xfId="11917"/>
    <cellStyle name="Porcentagem 6 3 4 4" xfId="8483"/>
    <cellStyle name="Porcentagem 6 3 4 5" xfId="3521"/>
    <cellStyle name="Porcentagem 6 3 5" xfId="3786"/>
    <cellStyle name="Porcentagem 6 3 5 2" xfId="5491"/>
    <cellStyle name="Porcentagem 6 3 5 2 2" xfId="10464"/>
    <cellStyle name="Porcentagem 6 3 5 3" xfId="8746"/>
    <cellStyle name="Porcentagem 6 3 5 4" xfId="12246"/>
    <cellStyle name="Porcentagem 6 3 6" xfId="4110"/>
    <cellStyle name="Porcentagem 6 3 6 2" xfId="8882"/>
    <cellStyle name="Porcentagem 6 3 6 3" xfId="12260"/>
    <cellStyle name="Porcentagem 6 3 7" xfId="5529"/>
    <cellStyle name="Porcentagem 6 3 7 2" xfId="10493"/>
    <cellStyle name="Porcentagem 6 3 8" xfId="5858"/>
    <cellStyle name="Porcentagem 6 3 8 2" xfId="10800"/>
    <cellStyle name="Porcentagem 6 3 9" xfId="7366"/>
    <cellStyle name="Porcentagem 6 4" xfId="697"/>
    <cellStyle name="Porcentagem 6 4 10" xfId="2446"/>
    <cellStyle name="Porcentagem 6 4 2" xfId="838"/>
    <cellStyle name="Porcentagem 6 4 2 2" xfId="1303"/>
    <cellStyle name="Porcentagem 6 4 2 2 2" xfId="1894"/>
    <cellStyle name="Porcentagem 6 4 2 2 2 2" xfId="5252"/>
    <cellStyle name="Porcentagem 6 4 2 2 2 2 2" xfId="10236"/>
    <cellStyle name="Porcentagem 6 4 2 2 2 3" xfId="6981"/>
    <cellStyle name="Porcentagem 6 4 2 2 2 3 2" xfId="11923"/>
    <cellStyle name="Porcentagem 6 4 2 2 2 4" xfId="8489"/>
    <cellStyle name="Porcentagem 6 4 2 2 2 5" xfId="3527"/>
    <cellStyle name="Porcentagem 6 4 2 2 3" xfId="4671"/>
    <cellStyle name="Porcentagem 6 4 2 2 3 2" xfId="9655"/>
    <cellStyle name="Porcentagem 6 4 2 2 4" xfId="6402"/>
    <cellStyle name="Porcentagem 6 4 2 2 4 2" xfId="11344"/>
    <cellStyle name="Porcentagem 6 4 2 2 5" xfId="7910"/>
    <cellStyle name="Porcentagem 6 4 2 2 6" xfId="2948"/>
    <cellStyle name="Porcentagem 6 4 2 3" xfId="1893"/>
    <cellStyle name="Porcentagem 6 4 2 3 2" xfId="5251"/>
    <cellStyle name="Porcentagem 6 4 2 3 2 2" xfId="10235"/>
    <cellStyle name="Porcentagem 6 4 2 3 3" xfId="6980"/>
    <cellStyle name="Porcentagem 6 4 2 3 3 2" xfId="11922"/>
    <cellStyle name="Porcentagem 6 4 2 3 4" xfId="8488"/>
    <cellStyle name="Porcentagem 6 4 2 3 5" xfId="3526"/>
    <cellStyle name="Porcentagem 6 4 2 4" xfId="4288"/>
    <cellStyle name="Porcentagem 6 4 2 4 2" xfId="9274"/>
    <cellStyle name="Porcentagem 6 4 2 5" xfId="6035"/>
    <cellStyle name="Porcentagem 6 4 2 5 2" xfId="10977"/>
    <cellStyle name="Porcentagem 6 4 2 6" xfId="7543"/>
    <cellStyle name="Porcentagem 6 4 2 7" xfId="2581"/>
    <cellStyle name="Porcentagem 6 4 3" xfId="991"/>
    <cellStyle name="Porcentagem 6 4 3 2" xfId="1895"/>
    <cellStyle name="Porcentagem 6 4 3 2 2" xfId="5253"/>
    <cellStyle name="Porcentagem 6 4 3 2 2 2" xfId="10237"/>
    <cellStyle name="Porcentagem 6 4 3 2 3" xfId="6982"/>
    <cellStyle name="Porcentagem 6 4 3 2 3 2" xfId="11924"/>
    <cellStyle name="Porcentagem 6 4 3 2 4" xfId="8490"/>
    <cellStyle name="Porcentagem 6 4 3 2 5" xfId="3528"/>
    <cellStyle name="Porcentagem 6 4 3 3" xfId="4430"/>
    <cellStyle name="Porcentagem 6 4 3 3 2" xfId="9415"/>
    <cellStyle name="Porcentagem 6 4 3 4" xfId="6173"/>
    <cellStyle name="Porcentagem 6 4 3 4 2" xfId="11115"/>
    <cellStyle name="Porcentagem 6 4 3 5" xfId="7681"/>
    <cellStyle name="Porcentagem 6 4 3 6" xfId="2719"/>
    <cellStyle name="Porcentagem 6 4 4" xfId="1892"/>
    <cellStyle name="Porcentagem 6 4 4 2" xfId="5250"/>
    <cellStyle name="Porcentagem 6 4 4 2 2" xfId="10234"/>
    <cellStyle name="Porcentagem 6 4 4 3" xfId="6979"/>
    <cellStyle name="Porcentagem 6 4 4 3 2" xfId="11921"/>
    <cellStyle name="Porcentagem 6 4 4 4" xfId="8487"/>
    <cellStyle name="Porcentagem 6 4 4 5" xfId="3525"/>
    <cellStyle name="Porcentagem 6 4 5" xfId="3828"/>
    <cellStyle name="Porcentagem 6 4 5 2" xfId="5596"/>
    <cellStyle name="Porcentagem 6 4 5 2 2" xfId="10546"/>
    <cellStyle name="Porcentagem 6 4 5 3" xfId="8788"/>
    <cellStyle name="Porcentagem 6 4 5 4" xfId="12297"/>
    <cellStyle name="Porcentagem 6 4 6" xfId="4153"/>
    <cellStyle name="Porcentagem 6 4 6 2" xfId="8924"/>
    <cellStyle name="Porcentagem 6 4 6 3" xfId="12334"/>
    <cellStyle name="Porcentagem 6 4 7" xfId="5635"/>
    <cellStyle name="Porcentagem 6 4 7 2" xfId="10581"/>
    <cellStyle name="Porcentagem 6 4 8" xfId="5900"/>
    <cellStyle name="Porcentagem 6 4 8 2" xfId="10842"/>
    <cellStyle name="Porcentagem 6 4 9" xfId="7408"/>
    <cellStyle name="Porcentagem 6 5" xfId="535"/>
    <cellStyle name="Porcentagem 6 5 2" xfId="1101"/>
    <cellStyle name="Porcentagem 6 5 2 2" xfId="1897"/>
    <cellStyle name="Porcentagem 6 5 2 2 2" xfId="5255"/>
    <cellStyle name="Porcentagem 6 5 2 2 2 2" xfId="10239"/>
    <cellStyle name="Porcentagem 6 5 2 2 3" xfId="6984"/>
    <cellStyle name="Porcentagem 6 5 2 2 3 2" xfId="11926"/>
    <cellStyle name="Porcentagem 6 5 2 2 4" xfId="8492"/>
    <cellStyle name="Porcentagem 6 5 2 2 5" xfId="3530"/>
    <cellStyle name="Porcentagem 6 5 2 3" xfId="4523"/>
    <cellStyle name="Porcentagem 6 5 2 3 2" xfId="9508"/>
    <cellStyle name="Porcentagem 6 5 2 4" xfId="6263"/>
    <cellStyle name="Porcentagem 6 5 2 4 2" xfId="11205"/>
    <cellStyle name="Porcentagem 6 5 2 5" xfId="7771"/>
    <cellStyle name="Porcentagem 6 5 2 6" xfId="2809"/>
    <cellStyle name="Porcentagem 6 5 3" xfId="1896"/>
    <cellStyle name="Porcentagem 6 5 3 2" xfId="5254"/>
    <cellStyle name="Porcentagem 6 5 3 2 2" xfId="10238"/>
    <cellStyle name="Porcentagem 6 5 3 3" xfId="6983"/>
    <cellStyle name="Porcentagem 6 5 3 3 2" xfId="11925"/>
    <cellStyle name="Porcentagem 6 5 3 4" xfId="8491"/>
    <cellStyle name="Porcentagem 6 5 3 5" xfId="3529"/>
    <cellStyle name="Porcentagem 6 5 4" xfId="4054"/>
    <cellStyle name="Porcentagem 6 5 4 2" xfId="9126"/>
    <cellStyle name="Porcentagem 6 5 5" xfId="5811"/>
    <cellStyle name="Porcentagem 6 5 5 2" xfId="10753"/>
    <cellStyle name="Porcentagem 6 5 6" xfId="7319"/>
    <cellStyle name="Porcentagem 6 5 7" xfId="2357"/>
    <cellStyle name="Porcentagem 6 6" xfId="748"/>
    <cellStyle name="Porcentagem 6 6 2" xfId="1214"/>
    <cellStyle name="Porcentagem 6 6 2 2" xfId="1899"/>
    <cellStyle name="Porcentagem 6 6 2 2 2" xfId="5257"/>
    <cellStyle name="Porcentagem 6 6 2 2 2 2" xfId="10241"/>
    <cellStyle name="Porcentagem 6 6 2 2 3" xfId="6986"/>
    <cellStyle name="Porcentagem 6 6 2 2 3 2" xfId="11928"/>
    <cellStyle name="Porcentagem 6 6 2 2 4" xfId="8494"/>
    <cellStyle name="Porcentagem 6 6 2 2 5" xfId="3532"/>
    <cellStyle name="Porcentagem 6 6 2 3" xfId="4582"/>
    <cellStyle name="Porcentagem 6 6 2 3 2" xfId="9566"/>
    <cellStyle name="Porcentagem 6 6 2 4" xfId="6313"/>
    <cellStyle name="Porcentagem 6 6 2 4 2" xfId="11255"/>
    <cellStyle name="Porcentagem 6 6 2 5" xfId="7821"/>
    <cellStyle name="Porcentagem 6 6 2 6" xfId="2859"/>
    <cellStyle name="Porcentagem 6 6 3" xfId="1898"/>
    <cellStyle name="Porcentagem 6 6 3 2" xfId="5256"/>
    <cellStyle name="Porcentagem 6 6 3 2 2" xfId="10240"/>
    <cellStyle name="Porcentagem 6 6 3 3" xfId="6985"/>
    <cellStyle name="Porcentagem 6 6 3 3 2" xfId="11927"/>
    <cellStyle name="Porcentagem 6 6 3 4" xfId="8493"/>
    <cellStyle name="Porcentagem 6 6 3 5" xfId="3531"/>
    <cellStyle name="Porcentagem 6 6 4" xfId="4199"/>
    <cellStyle name="Porcentagem 6 6 4 2" xfId="9185"/>
    <cellStyle name="Porcentagem 6 6 5" xfId="5946"/>
    <cellStyle name="Porcentagem 6 6 5 2" xfId="10888"/>
    <cellStyle name="Porcentagem 6 6 6" xfId="7454"/>
    <cellStyle name="Porcentagem 6 6 7" xfId="2492"/>
    <cellStyle name="Porcentagem 6 7" xfId="419"/>
    <cellStyle name="Porcentagem 6 7 2" xfId="1044"/>
    <cellStyle name="Porcentagem 6 7 2 2" xfId="1901"/>
    <cellStyle name="Porcentagem 6 7 2 2 2" xfId="5259"/>
    <cellStyle name="Porcentagem 6 7 2 2 2 2" xfId="10243"/>
    <cellStyle name="Porcentagem 6 7 2 2 3" xfId="6988"/>
    <cellStyle name="Porcentagem 6 7 2 2 3 2" xfId="11930"/>
    <cellStyle name="Porcentagem 6 7 2 2 4" xfId="8496"/>
    <cellStyle name="Porcentagem 6 7 2 2 5" xfId="3534"/>
    <cellStyle name="Porcentagem 6 7 2 3" xfId="4477"/>
    <cellStyle name="Porcentagem 6 7 2 3 2" xfId="9462"/>
    <cellStyle name="Porcentagem 6 7 2 4" xfId="6219"/>
    <cellStyle name="Porcentagem 6 7 2 4 2" xfId="11161"/>
    <cellStyle name="Porcentagem 6 7 2 5" xfId="7727"/>
    <cellStyle name="Porcentagem 6 7 2 6" xfId="2765"/>
    <cellStyle name="Porcentagem 6 7 3" xfId="1900"/>
    <cellStyle name="Porcentagem 6 7 3 2" xfId="5258"/>
    <cellStyle name="Porcentagem 6 7 3 2 2" xfId="10242"/>
    <cellStyle name="Porcentagem 6 7 3 3" xfId="6987"/>
    <cellStyle name="Porcentagem 6 7 3 3 2" xfId="11929"/>
    <cellStyle name="Porcentagem 6 7 3 4" xfId="8495"/>
    <cellStyle name="Porcentagem 6 7 3 5" xfId="3533"/>
    <cellStyle name="Porcentagem 6 7 4" xfId="3995"/>
    <cellStyle name="Porcentagem 6 7 4 2" xfId="9075"/>
    <cellStyle name="Porcentagem 6 7 5" xfId="5762"/>
    <cellStyle name="Porcentagem 6 7 5 2" xfId="10704"/>
    <cellStyle name="Porcentagem 6 7 6" xfId="7270"/>
    <cellStyle name="Porcentagem 6 7 7" xfId="2308"/>
    <cellStyle name="Porcentagem 6 8" xfId="897"/>
    <cellStyle name="Porcentagem 6 8 2" xfId="1902"/>
    <cellStyle name="Porcentagem 6 8 2 2" xfId="5260"/>
    <cellStyle name="Porcentagem 6 8 2 2 2" xfId="10244"/>
    <cellStyle name="Porcentagem 6 8 2 3" xfId="6989"/>
    <cellStyle name="Porcentagem 6 8 2 3 2" xfId="11931"/>
    <cellStyle name="Porcentagem 6 8 2 4" xfId="8497"/>
    <cellStyle name="Porcentagem 6 8 2 5" xfId="3535"/>
    <cellStyle name="Porcentagem 6 8 3" xfId="4339"/>
    <cellStyle name="Porcentagem 6 8 3 2" xfId="9325"/>
    <cellStyle name="Porcentagem 6 8 4" xfId="6084"/>
    <cellStyle name="Porcentagem 6 8 4 2" xfId="11026"/>
    <cellStyle name="Porcentagem 6 8 5" xfId="7592"/>
    <cellStyle name="Porcentagem 6 8 6" xfId="2630"/>
    <cellStyle name="Porcentagem 6 9" xfId="1364"/>
    <cellStyle name="Porcentagem 6 9 2" xfId="4722"/>
    <cellStyle name="Porcentagem 6 9 2 2" xfId="9706"/>
    <cellStyle name="Porcentagem 6 9 3" xfId="6451"/>
    <cellStyle name="Porcentagem 6 9 3 2" xfId="11393"/>
    <cellStyle name="Porcentagem 6 9 4" xfId="7959"/>
    <cellStyle name="Porcentagem 6 9 5" xfId="2997"/>
    <cellStyle name="Porcentagem 7" xfId="327"/>
    <cellStyle name="Porcentagem 7 2" xfId="1066"/>
    <cellStyle name="Porcentagem 8" xfId="5434"/>
    <cellStyle name="Result" xfId="12"/>
    <cellStyle name="Result2" xfId="13"/>
    <cellStyle name="Saída 2" xfId="5429"/>
    <cellStyle name="Sep. milhar [0]" xfId="90"/>
    <cellStyle name="Separador de m" xfId="91"/>
    <cellStyle name="Separador de milhares" xfId="14" builtinId="3"/>
    <cellStyle name="Separador de milhares 2" xfId="15"/>
    <cellStyle name="Separador de milhares 2 2" xfId="21"/>
    <cellStyle name="Separador de milhares 2 2 2" xfId="648"/>
    <cellStyle name="Separador de milhares 2 2 2 2" xfId="1174"/>
    <cellStyle name="Separador de milhares 2 2 3" xfId="537"/>
    <cellStyle name="Separador de milhares 2 2 4" xfId="421"/>
    <cellStyle name="Separador de milhares 2 3" xfId="647"/>
    <cellStyle name="Separador de milhares 2 3 2" xfId="1173"/>
    <cellStyle name="Separador de milhares 2 4" xfId="451"/>
    <cellStyle name="Separador de milhares 2 5" xfId="335"/>
    <cellStyle name="Separador de milhares 3" xfId="22"/>
    <cellStyle name="Separador de milhares 4" xfId="16"/>
    <cellStyle name="Sepavador de milhares [0]_Pasta2" xfId="92"/>
    <cellStyle name="Standard_RP100_01 (metr.)" xfId="93"/>
    <cellStyle name="Texto de Aviso 2" xfId="5527"/>
    <cellStyle name="Texto Explicativo 2" xfId="5438"/>
    <cellStyle name="Título 1 2" xfId="5646"/>
    <cellStyle name="Título 2 2" xfId="5495"/>
    <cellStyle name="Título 3 2" xfId="5504"/>
    <cellStyle name="Título 4 2" xfId="5581"/>
    <cellStyle name="Titulo1" xfId="94"/>
    <cellStyle name="Titulo2" xfId="95"/>
    <cellStyle name="Vírgula 10" xfId="97"/>
    <cellStyle name="Vírgula 10 10" xfId="311"/>
    <cellStyle name="Vírgula 10 10 2" xfId="3942"/>
    <cellStyle name="Vírgula 10 10 2 2" xfId="9029"/>
    <cellStyle name="Vírgula 10 10 3" xfId="5720"/>
    <cellStyle name="Vírgula 10 10 3 2" xfId="10662"/>
    <cellStyle name="Vírgula 10 10 4" xfId="7228"/>
    <cellStyle name="Vírgula 10 10 5" xfId="2266"/>
    <cellStyle name="Vírgula 10 11" xfId="2176"/>
    <cellStyle name="Vírgula 10 11 2" xfId="3855"/>
    <cellStyle name="Vírgula 10 11 2 2" xfId="8948"/>
    <cellStyle name="Vírgula 10 11 3" xfId="8700"/>
    <cellStyle name="Vírgula 10 11 4" xfId="12166"/>
    <cellStyle name="Vírgula 10 12" xfId="3739"/>
    <cellStyle name="Vírgula 10 12 2" xfId="8837"/>
    <cellStyle name="Vírgula 10 12 3" xfId="12217"/>
    <cellStyle name="Vírgula 10 13" xfId="3869"/>
    <cellStyle name="Vírgula 10 13 2" xfId="8961"/>
    <cellStyle name="Vírgula 10 14" xfId="5658"/>
    <cellStyle name="Vírgula 10 14 2" xfId="10600"/>
    <cellStyle name="Vírgula 10 15" xfId="7166"/>
    <cellStyle name="Vírgula 10 16" xfId="2135"/>
    <cellStyle name="Vírgula 10 17" xfId="197"/>
    <cellStyle name="Vírgula 10 2" xfId="168"/>
    <cellStyle name="Vírgula 10 2 10" xfId="2203"/>
    <cellStyle name="Vírgula 10 2 10 2" xfId="5547"/>
    <cellStyle name="Vírgula 10 2 10 2 2" xfId="10509"/>
    <cellStyle name="Vírgula 10 2 10 3" xfId="8701"/>
    <cellStyle name="Vírgula 10 2 10 4" xfId="12224"/>
    <cellStyle name="Vírgula 10 2 11" xfId="3740"/>
    <cellStyle name="Vírgula 10 2 11 2" xfId="8838"/>
    <cellStyle name="Vírgula 10 2 11 3" xfId="12228"/>
    <cellStyle name="Vírgula 10 2 12" xfId="3900"/>
    <cellStyle name="Vírgula 10 2 12 2" xfId="8991"/>
    <cellStyle name="Vírgula 10 2 13" xfId="5685"/>
    <cellStyle name="Vírgula 10 2 13 2" xfId="10627"/>
    <cellStyle name="Vírgula 10 2 14" xfId="7193"/>
    <cellStyle name="Vírgula 10 2 15" xfId="2159"/>
    <cellStyle name="Vírgula 10 2 16" xfId="224"/>
    <cellStyle name="Vírgula 10 2 2" xfId="650"/>
    <cellStyle name="Vírgula 10 2 2 10" xfId="2407"/>
    <cellStyle name="Vírgula 10 2 2 2" xfId="799"/>
    <cellStyle name="Vírgula 10 2 2 2 2" xfId="1264"/>
    <cellStyle name="Vírgula 10 2 2 2 2 2" xfId="1905"/>
    <cellStyle name="Vírgula 10 2 2 2 2 2 2" xfId="5263"/>
    <cellStyle name="Vírgula 10 2 2 2 2 2 2 2" xfId="10247"/>
    <cellStyle name="Vírgula 10 2 2 2 2 2 3" xfId="6992"/>
    <cellStyle name="Vírgula 10 2 2 2 2 2 3 2" xfId="11934"/>
    <cellStyle name="Vírgula 10 2 2 2 2 2 4" xfId="8500"/>
    <cellStyle name="Vírgula 10 2 2 2 2 2 5" xfId="3538"/>
    <cellStyle name="Vírgula 10 2 2 2 2 3" xfId="4632"/>
    <cellStyle name="Vírgula 10 2 2 2 2 3 2" xfId="9616"/>
    <cellStyle name="Vírgula 10 2 2 2 2 4" xfId="6363"/>
    <cellStyle name="Vírgula 10 2 2 2 2 4 2" xfId="11305"/>
    <cellStyle name="Vírgula 10 2 2 2 2 5" xfId="7871"/>
    <cellStyle name="Vírgula 10 2 2 2 2 6" xfId="2909"/>
    <cellStyle name="Vírgula 10 2 2 2 3" xfId="1904"/>
    <cellStyle name="Vírgula 10 2 2 2 3 2" xfId="5262"/>
    <cellStyle name="Vírgula 10 2 2 2 3 2 2" xfId="10246"/>
    <cellStyle name="Vírgula 10 2 2 2 3 3" xfId="6991"/>
    <cellStyle name="Vírgula 10 2 2 2 3 3 2" xfId="11933"/>
    <cellStyle name="Vírgula 10 2 2 2 3 4" xfId="8499"/>
    <cellStyle name="Vírgula 10 2 2 2 3 5" xfId="3537"/>
    <cellStyle name="Vírgula 10 2 2 2 4" xfId="4249"/>
    <cellStyle name="Vírgula 10 2 2 2 4 2" xfId="9235"/>
    <cellStyle name="Vírgula 10 2 2 2 5" xfId="5996"/>
    <cellStyle name="Vírgula 10 2 2 2 5 2" xfId="10938"/>
    <cellStyle name="Vírgula 10 2 2 2 6" xfId="7504"/>
    <cellStyle name="Vírgula 10 2 2 2 7" xfId="2542"/>
    <cellStyle name="Vírgula 10 2 2 3" xfId="951"/>
    <cellStyle name="Vírgula 10 2 2 3 2" xfId="1906"/>
    <cellStyle name="Vírgula 10 2 2 3 2 2" xfId="5264"/>
    <cellStyle name="Vírgula 10 2 2 3 2 2 2" xfId="10248"/>
    <cellStyle name="Vírgula 10 2 2 3 2 3" xfId="6993"/>
    <cellStyle name="Vírgula 10 2 2 3 2 3 2" xfId="11935"/>
    <cellStyle name="Vírgula 10 2 2 3 2 4" xfId="8501"/>
    <cellStyle name="Vírgula 10 2 2 3 2 5" xfId="3539"/>
    <cellStyle name="Vírgula 10 2 2 3 3" xfId="4391"/>
    <cellStyle name="Vírgula 10 2 2 3 3 2" xfId="9376"/>
    <cellStyle name="Vírgula 10 2 2 3 4" xfId="6134"/>
    <cellStyle name="Vírgula 10 2 2 3 4 2" xfId="11076"/>
    <cellStyle name="Vírgula 10 2 2 3 5" xfId="7642"/>
    <cellStyle name="Vírgula 10 2 2 3 6" xfId="2680"/>
    <cellStyle name="Vírgula 10 2 2 4" xfId="1903"/>
    <cellStyle name="Vírgula 10 2 2 4 2" xfId="5261"/>
    <cellStyle name="Vírgula 10 2 2 4 2 2" xfId="10245"/>
    <cellStyle name="Vírgula 10 2 2 4 3" xfId="6990"/>
    <cellStyle name="Vírgula 10 2 2 4 3 2" xfId="11932"/>
    <cellStyle name="Vírgula 10 2 2 4 4" xfId="8498"/>
    <cellStyle name="Vírgula 10 2 2 4 5" xfId="3536"/>
    <cellStyle name="Vírgula 10 2 2 5" xfId="3789"/>
    <cellStyle name="Vírgula 10 2 2 5 2" xfId="5448"/>
    <cellStyle name="Vírgula 10 2 2 5 2 2" xfId="10427"/>
    <cellStyle name="Vírgula 10 2 2 5 3" xfId="8749"/>
    <cellStyle name="Vírgula 10 2 2 5 4" xfId="12155"/>
    <cellStyle name="Vírgula 10 2 2 6" xfId="4113"/>
    <cellStyle name="Vírgula 10 2 2 6 2" xfId="8885"/>
    <cellStyle name="Vírgula 10 2 2 6 3" xfId="12141"/>
    <cellStyle name="Vírgula 10 2 2 7" xfId="5567"/>
    <cellStyle name="Vírgula 10 2 2 7 2" xfId="10525"/>
    <cellStyle name="Vírgula 10 2 2 8" xfId="5861"/>
    <cellStyle name="Vírgula 10 2 2 8 2" xfId="10803"/>
    <cellStyle name="Vírgula 10 2 2 9" xfId="7369"/>
    <cellStyle name="Vírgula 10 2 3" xfId="700"/>
    <cellStyle name="Vírgula 10 2 3 10" xfId="2449"/>
    <cellStyle name="Vírgula 10 2 3 2" xfId="841"/>
    <cellStyle name="Vírgula 10 2 3 2 2" xfId="1306"/>
    <cellStyle name="Vírgula 10 2 3 2 2 2" xfId="1909"/>
    <cellStyle name="Vírgula 10 2 3 2 2 2 2" xfId="5267"/>
    <cellStyle name="Vírgula 10 2 3 2 2 2 2 2" xfId="10251"/>
    <cellStyle name="Vírgula 10 2 3 2 2 2 3" xfId="6996"/>
    <cellStyle name="Vírgula 10 2 3 2 2 2 3 2" xfId="11938"/>
    <cellStyle name="Vírgula 10 2 3 2 2 2 4" xfId="8504"/>
    <cellStyle name="Vírgula 10 2 3 2 2 2 5" xfId="3542"/>
    <cellStyle name="Vírgula 10 2 3 2 2 3" xfId="4674"/>
    <cellStyle name="Vírgula 10 2 3 2 2 3 2" xfId="9658"/>
    <cellStyle name="Vírgula 10 2 3 2 2 4" xfId="6405"/>
    <cellStyle name="Vírgula 10 2 3 2 2 4 2" xfId="11347"/>
    <cellStyle name="Vírgula 10 2 3 2 2 5" xfId="7913"/>
    <cellStyle name="Vírgula 10 2 3 2 2 6" xfId="2951"/>
    <cellStyle name="Vírgula 10 2 3 2 3" xfId="1908"/>
    <cellStyle name="Vírgula 10 2 3 2 3 2" xfId="5266"/>
    <cellStyle name="Vírgula 10 2 3 2 3 2 2" xfId="10250"/>
    <cellStyle name="Vírgula 10 2 3 2 3 3" xfId="6995"/>
    <cellStyle name="Vírgula 10 2 3 2 3 3 2" xfId="11937"/>
    <cellStyle name="Vírgula 10 2 3 2 3 4" xfId="8503"/>
    <cellStyle name="Vírgula 10 2 3 2 3 5" xfId="3541"/>
    <cellStyle name="Vírgula 10 2 3 2 4" xfId="4291"/>
    <cellStyle name="Vírgula 10 2 3 2 4 2" xfId="9277"/>
    <cellStyle name="Vírgula 10 2 3 2 5" xfId="6038"/>
    <cellStyle name="Vírgula 10 2 3 2 5 2" xfId="10980"/>
    <cellStyle name="Vírgula 10 2 3 2 6" xfId="7546"/>
    <cellStyle name="Vírgula 10 2 3 2 7" xfId="2584"/>
    <cellStyle name="Vírgula 10 2 3 3" xfId="994"/>
    <cellStyle name="Vírgula 10 2 3 3 2" xfId="1910"/>
    <cellStyle name="Vírgula 10 2 3 3 2 2" xfId="5268"/>
    <cellStyle name="Vírgula 10 2 3 3 2 2 2" xfId="10252"/>
    <cellStyle name="Vírgula 10 2 3 3 2 3" xfId="6997"/>
    <cellStyle name="Vírgula 10 2 3 3 2 3 2" xfId="11939"/>
    <cellStyle name="Vírgula 10 2 3 3 2 4" xfId="8505"/>
    <cellStyle name="Vírgula 10 2 3 3 2 5" xfId="3543"/>
    <cellStyle name="Vírgula 10 2 3 3 3" xfId="4433"/>
    <cellStyle name="Vírgula 10 2 3 3 3 2" xfId="9418"/>
    <cellStyle name="Vírgula 10 2 3 3 4" xfId="6176"/>
    <cellStyle name="Vírgula 10 2 3 3 4 2" xfId="11118"/>
    <cellStyle name="Vírgula 10 2 3 3 5" xfId="7684"/>
    <cellStyle name="Vírgula 10 2 3 3 6" xfId="2722"/>
    <cellStyle name="Vírgula 10 2 3 4" xfId="1907"/>
    <cellStyle name="Vírgula 10 2 3 4 2" xfId="5265"/>
    <cellStyle name="Vírgula 10 2 3 4 2 2" xfId="10249"/>
    <cellStyle name="Vírgula 10 2 3 4 3" xfId="6994"/>
    <cellStyle name="Vírgula 10 2 3 4 3 2" xfId="11936"/>
    <cellStyle name="Vírgula 10 2 3 4 4" xfId="8502"/>
    <cellStyle name="Vírgula 10 2 3 4 5" xfId="3540"/>
    <cellStyle name="Vírgula 10 2 3 5" xfId="3831"/>
    <cellStyle name="Vírgula 10 2 3 5 2" xfId="5592"/>
    <cellStyle name="Vírgula 10 2 3 5 2 2" xfId="10543"/>
    <cellStyle name="Vírgula 10 2 3 5 3" xfId="8791"/>
    <cellStyle name="Vírgula 10 2 3 5 4" xfId="12182"/>
    <cellStyle name="Vírgula 10 2 3 6" xfId="4156"/>
    <cellStyle name="Vírgula 10 2 3 6 2" xfId="8927"/>
    <cellStyle name="Vírgula 10 2 3 6 3" xfId="12261"/>
    <cellStyle name="Vírgula 10 2 3 7" xfId="3865"/>
    <cellStyle name="Vírgula 10 2 3 7 2" xfId="8958"/>
    <cellStyle name="Vírgula 10 2 3 8" xfId="5903"/>
    <cellStyle name="Vírgula 10 2 3 8 2" xfId="10845"/>
    <cellStyle name="Vírgula 10 2 3 9" xfId="7411"/>
    <cellStyle name="Vírgula 10 2 4" xfId="539"/>
    <cellStyle name="Vírgula 10 2 4 2" xfId="1104"/>
    <cellStyle name="Vírgula 10 2 4 2 2" xfId="1912"/>
    <cellStyle name="Vírgula 10 2 4 2 2 2" xfId="5270"/>
    <cellStyle name="Vírgula 10 2 4 2 2 2 2" xfId="10254"/>
    <cellStyle name="Vírgula 10 2 4 2 2 3" xfId="6999"/>
    <cellStyle name="Vírgula 10 2 4 2 2 3 2" xfId="11941"/>
    <cellStyle name="Vírgula 10 2 4 2 2 4" xfId="8507"/>
    <cellStyle name="Vírgula 10 2 4 2 2 5" xfId="3545"/>
    <cellStyle name="Vírgula 10 2 4 2 3" xfId="4526"/>
    <cellStyle name="Vírgula 10 2 4 2 3 2" xfId="9511"/>
    <cellStyle name="Vírgula 10 2 4 2 4" xfId="6266"/>
    <cellStyle name="Vírgula 10 2 4 2 4 2" xfId="11208"/>
    <cellStyle name="Vírgula 10 2 4 2 5" xfId="7774"/>
    <cellStyle name="Vírgula 10 2 4 2 6" xfId="2812"/>
    <cellStyle name="Vírgula 10 2 4 3" xfId="1911"/>
    <cellStyle name="Vírgula 10 2 4 3 2" xfId="5269"/>
    <cellStyle name="Vírgula 10 2 4 3 2 2" xfId="10253"/>
    <cellStyle name="Vírgula 10 2 4 3 3" xfId="6998"/>
    <cellStyle name="Vírgula 10 2 4 3 3 2" xfId="11940"/>
    <cellStyle name="Vírgula 10 2 4 3 4" xfId="8506"/>
    <cellStyle name="Vírgula 10 2 4 3 5" xfId="3544"/>
    <cellStyle name="Vírgula 10 2 4 4" xfId="4058"/>
    <cellStyle name="Vírgula 10 2 4 4 2" xfId="9130"/>
    <cellStyle name="Vírgula 10 2 4 5" xfId="5814"/>
    <cellStyle name="Vírgula 10 2 4 5 2" xfId="10756"/>
    <cellStyle name="Vírgula 10 2 4 6" xfId="7322"/>
    <cellStyle name="Vírgula 10 2 4 7" xfId="2360"/>
    <cellStyle name="Vírgula 10 2 5" xfId="751"/>
    <cellStyle name="Vírgula 10 2 5 2" xfId="1217"/>
    <cellStyle name="Vírgula 10 2 5 2 2" xfId="1914"/>
    <cellStyle name="Vírgula 10 2 5 2 2 2" xfId="5272"/>
    <cellStyle name="Vírgula 10 2 5 2 2 2 2" xfId="10256"/>
    <cellStyle name="Vírgula 10 2 5 2 2 3" xfId="7001"/>
    <cellStyle name="Vírgula 10 2 5 2 2 3 2" xfId="11943"/>
    <cellStyle name="Vírgula 10 2 5 2 2 4" xfId="8509"/>
    <cellStyle name="Vírgula 10 2 5 2 2 5" xfId="3547"/>
    <cellStyle name="Vírgula 10 2 5 2 3" xfId="4585"/>
    <cellStyle name="Vírgula 10 2 5 2 3 2" xfId="9569"/>
    <cellStyle name="Vírgula 10 2 5 2 4" xfId="6316"/>
    <cellStyle name="Vírgula 10 2 5 2 4 2" xfId="11258"/>
    <cellStyle name="Vírgula 10 2 5 2 5" xfId="7824"/>
    <cellStyle name="Vírgula 10 2 5 2 6" xfId="2862"/>
    <cellStyle name="Vírgula 10 2 5 3" xfId="1913"/>
    <cellStyle name="Vírgula 10 2 5 3 2" xfId="5271"/>
    <cellStyle name="Vírgula 10 2 5 3 2 2" xfId="10255"/>
    <cellStyle name="Vírgula 10 2 5 3 3" xfId="7000"/>
    <cellStyle name="Vírgula 10 2 5 3 3 2" xfId="11942"/>
    <cellStyle name="Vírgula 10 2 5 3 4" xfId="8508"/>
    <cellStyle name="Vírgula 10 2 5 3 5" xfId="3546"/>
    <cellStyle name="Vírgula 10 2 5 4" xfId="4202"/>
    <cellStyle name="Vírgula 10 2 5 4 2" xfId="9188"/>
    <cellStyle name="Vírgula 10 2 5 5" xfId="5949"/>
    <cellStyle name="Vírgula 10 2 5 5 2" xfId="10891"/>
    <cellStyle name="Vírgula 10 2 5 6" xfId="7457"/>
    <cellStyle name="Vírgula 10 2 5 7" xfId="2495"/>
    <cellStyle name="Vírgula 10 2 6" xfId="423"/>
    <cellStyle name="Vírgula 10 2 6 2" xfId="1047"/>
    <cellStyle name="Vírgula 10 2 6 2 2" xfId="1916"/>
    <cellStyle name="Vírgula 10 2 6 2 2 2" xfId="5274"/>
    <cellStyle name="Vírgula 10 2 6 2 2 2 2" xfId="10258"/>
    <cellStyle name="Vírgula 10 2 6 2 2 3" xfId="7003"/>
    <cellStyle name="Vírgula 10 2 6 2 2 3 2" xfId="11945"/>
    <cellStyle name="Vírgula 10 2 6 2 2 4" xfId="8511"/>
    <cellStyle name="Vírgula 10 2 6 2 2 5" xfId="3549"/>
    <cellStyle name="Vírgula 10 2 6 2 3" xfId="4480"/>
    <cellStyle name="Vírgula 10 2 6 2 3 2" xfId="9465"/>
    <cellStyle name="Vírgula 10 2 6 2 4" xfId="6222"/>
    <cellStyle name="Vírgula 10 2 6 2 4 2" xfId="11164"/>
    <cellStyle name="Vírgula 10 2 6 2 5" xfId="7730"/>
    <cellStyle name="Vírgula 10 2 6 2 6" xfId="2768"/>
    <cellStyle name="Vírgula 10 2 6 3" xfId="1915"/>
    <cellStyle name="Vírgula 10 2 6 3 2" xfId="5273"/>
    <cellStyle name="Vírgula 10 2 6 3 2 2" xfId="10257"/>
    <cellStyle name="Vírgula 10 2 6 3 3" xfId="7002"/>
    <cellStyle name="Vírgula 10 2 6 3 3 2" xfId="11944"/>
    <cellStyle name="Vírgula 10 2 6 3 4" xfId="8510"/>
    <cellStyle name="Vírgula 10 2 6 3 5" xfId="3548"/>
    <cellStyle name="Vírgula 10 2 6 4" xfId="3998"/>
    <cellStyle name="Vírgula 10 2 6 4 2" xfId="9078"/>
    <cellStyle name="Vírgula 10 2 6 5" xfId="5765"/>
    <cellStyle name="Vírgula 10 2 6 5 2" xfId="10707"/>
    <cellStyle name="Vírgula 10 2 6 6" xfId="7273"/>
    <cellStyle name="Vírgula 10 2 6 7" xfId="2311"/>
    <cellStyle name="Vírgula 10 2 7" xfId="901"/>
    <cellStyle name="Vírgula 10 2 7 2" xfId="1917"/>
    <cellStyle name="Vírgula 10 2 7 2 2" xfId="5275"/>
    <cellStyle name="Vírgula 10 2 7 2 2 2" xfId="10259"/>
    <cellStyle name="Vírgula 10 2 7 2 3" xfId="7004"/>
    <cellStyle name="Vírgula 10 2 7 2 3 2" xfId="11946"/>
    <cellStyle name="Vírgula 10 2 7 2 4" xfId="8512"/>
    <cellStyle name="Vírgula 10 2 7 2 5" xfId="3550"/>
    <cellStyle name="Vírgula 10 2 7 3" xfId="4343"/>
    <cellStyle name="Vírgula 10 2 7 3 2" xfId="9329"/>
    <cellStyle name="Vírgula 10 2 7 4" xfId="6087"/>
    <cellStyle name="Vírgula 10 2 7 4 2" xfId="11029"/>
    <cellStyle name="Vírgula 10 2 7 5" xfId="7595"/>
    <cellStyle name="Vírgula 10 2 7 6" xfId="2633"/>
    <cellStyle name="Vírgula 10 2 8" xfId="1367"/>
    <cellStyle name="Vírgula 10 2 8 2" xfId="4725"/>
    <cellStyle name="Vírgula 10 2 8 2 2" xfId="9709"/>
    <cellStyle name="Vírgula 10 2 8 3" xfId="6454"/>
    <cellStyle name="Vírgula 10 2 8 3 2" xfId="11396"/>
    <cellStyle name="Vírgula 10 2 8 4" xfId="7962"/>
    <cellStyle name="Vírgula 10 2 8 5" xfId="3000"/>
    <cellStyle name="Vírgula 10 2 9" xfId="312"/>
    <cellStyle name="Vírgula 10 2 9 2" xfId="3943"/>
    <cellStyle name="Vírgula 10 2 9 2 2" xfId="9030"/>
    <cellStyle name="Vírgula 10 2 9 3" xfId="5721"/>
    <cellStyle name="Vírgula 10 2 9 3 2" xfId="10663"/>
    <cellStyle name="Vírgula 10 2 9 4" xfId="7229"/>
    <cellStyle name="Vírgula 10 2 9 5" xfId="2267"/>
    <cellStyle name="Vírgula 10 3" xfId="649"/>
    <cellStyle name="Vírgula 10 3 10" xfId="2406"/>
    <cellStyle name="Vírgula 10 3 2" xfId="798"/>
    <cellStyle name="Vírgula 10 3 2 2" xfId="1263"/>
    <cellStyle name="Vírgula 10 3 2 2 2" xfId="1920"/>
    <cellStyle name="Vírgula 10 3 2 2 2 2" xfId="5278"/>
    <cellStyle name="Vírgula 10 3 2 2 2 2 2" xfId="10262"/>
    <cellStyle name="Vírgula 10 3 2 2 2 3" xfId="7007"/>
    <cellStyle name="Vírgula 10 3 2 2 2 3 2" xfId="11949"/>
    <cellStyle name="Vírgula 10 3 2 2 2 4" xfId="8515"/>
    <cellStyle name="Vírgula 10 3 2 2 2 5" xfId="3553"/>
    <cellStyle name="Vírgula 10 3 2 2 3" xfId="4631"/>
    <cellStyle name="Vírgula 10 3 2 2 3 2" xfId="9615"/>
    <cellStyle name="Vírgula 10 3 2 2 4" xfId="6362"/>
    <cellStyle name="Vírgula 10 3 2 2 4 2" xfId="11304"/>
    <cellStyle name="Vírgula 10 3 2 2 5" xfId="7870"/>
    <cellStyle name="Vírgula 10 3 2 2 6" xfId="2908"/>
    <cellStyle name="Vírgula 10 3 2 3" xfId="1919"/>
    <cellStyle name="Vírgula 10 3 2 3 2" xfId="5277"/>
    <cellStyle name="Vírgula 10 3 2 3 2 2" xfId="10261"/>
    <cellStyle name="Vírgula 10 3 2 3 3" xfId="7006"/>
    <cellStyle name="Vírgula 10 3 2 3 3 2" xfId="11948"/>
    <cellStyle name="Vírgula 10 3 2 3 4" xfId="8514"/>
    <cellStyle name="Vírgula 10 3 2 3 5" xfId="3552"/>
    <cellStyle name="Vírgula 10 3 2 4" xfId="4248"/>
    <cellStyle name="Vírgula 10 3 2 4 2" xfId="9234"/>
    <cellStyle name="Vírgula 10 3 2 5" xfId="5995"/>
    <cellStyle name="Vírgula 10 3 2 5 2" xfId="10937"/>
    <cellStyle name="Vírgula 10 3 2 6" xfId="7503"/>
    <cellStyle name="Vírgula 10 3 2 7" xfId="2541"/>
    <cellStyle name="Vírgula 10 3 3" xfId="950"/>
    <cellStyle name="Vírgula 10 3 3 2" xfId="1921"/>
    <cellStyle name="Vírgula 10 3 3 2 2" xfId="5279"/>
    <cellStyle name="Vírgula 10 3 3 2 2 2" xfId="10263"/>
    <cellStyle name="Vírgula 10 3 3 2 3" xfId="7008"/>
    <cellStyle name="Vírgula 10 3 3 2 3 2" xfId="11950"/>
    <cellStyle name="Vírgula 10 3 3 2 4" xfId="8516"/>
    <cellStyle name="Vírgula 10 3 3 2 5" xfId="3554"/>
    <cellStyle name="Vírgula 10 3 3 3" xfId="4390"/>
    <cellStyle name="Vírgula 10 3 3 3 2" xfId="9375"/>
    <cellStyle name="Vírgula 10 3 3 4" xfId="6133"/>
    <cellStyle name="Vírgula 10 3 3 4 2" xfId="11075"/>
    <cellStyle name="Vírgula 10 3 3 5" xfId="7641"/>
    <cellStyle name="Vírgula 10 3 3 6" xfId="2679"/>
    <cellStyle name="Vírgula 10 3 4" xfId="1918"/>
    <cellStyle name="Vírgula 10 3 4 2" xfId="5276"/>
    <cellStyle name="Vírgula 10 3 4 2 2" xfId="10260"/>
    <cellStyle name="Vírgula 10 3 4 3" xfId="7005"/>
    <cellStyle name="Vírgula 10 3 4 3 2" xfId="11947"/>
    <cellStyle name="Vírgula 10 3 4 4" xfId="8513"/>
    <cellStyle name="Vírgula 10 3 4 5" xfId="3551"/>
    <cellStyle name="Vírgula 10 3 5" xfId="3788"/>
    <cellStyle name="Vírgula 10 3 5 2" xfId="3853"/>
    <cellStyle name="Vírgula 10 3 5 2 2" xfId="8946"/>
    <cellStyle name="Vírgula 10 3 5 3" xfId="8748"/>
    <cellStyle name="Vírgula 10 3 5 4" xfId="12301"/>
    <cellStyle name="Vírgula 10 3 6" xfId="4112"/>
    <cellStyle name="Vírgula 10 3 6 2" xfId="8884"/>
    <cellStyle name="Vírgula 10 3 6 3" xfId="12267"/>
    <cellStyle name="Vírgula 10 3 7" xfId="5454"/>
    <cellStyle name="Vírgula 10 3 7 2" xfId="10432"/>
    <cellStyle name="Vírgula 10 3 8" xfId="5860"/>
    <cellStyle name="Vírgula 10 3 8 2" xfId="10802"/>
    <cellStyle name="Vírgula 10 3 9" xfId="7368"/>
    <cellStyle name="Vírgula 10 4" xfId="699"/>
    <cellStyle name="Vírgula 10 4 10" xfId="2448"/>
    <cellStyle name="Vírgula 10 4 2" xfId="840"/>
    <cellStyle name="Vírgula 10 4 2 2" xfId="1305"/>
    <cellStyle name="Vírgula 10 4 2 2 2" xfId="1924"/>
    <cellStyle name="Vírgula 10 4 2 2 2 2" xfId="5282"/>
    <cellStyle name="Vírgula 10 4 2 2 2 2 2" xfId="10266"/>
    <cellStyle name="Vírgula 10 4 2 2 2 3" xfId="7011"/>
    <cellStyle name="Vírgula 10 4 2 2 2 3 2" xfId="11953"/>
    <cellStyle name="Vírgula 10 4 2 2 2 4" xfId="8519"/>
    <cellStyle name="Vírgula 10 4 2 2 2 5" xfId="3557"/>
    <cellStyle name="Vírgula 10 4 2 2 3" xfId="4673"/>
    <cellStyle name="Vírgula 10 4 2 2 3 2" xfId="9657"/>
    <cellStyle name="Vírgula 10 4 2 2 4" xfId="6404"/>
    <cellStyle name="Vírgula 10 4 2 2 4 2" xfId="11346"/>
    <cellStyle name="Vírgula 10 4 2 2 5" xfId="7912"/>
    <cellStyle name="Vírgula 10 4 2 2 6" xfId="2950"/>
    <cellStyle name="Vírgula 10 4 2 3" xfId="1923"/>
    <cellStyle name="Vírgula 10 4 2 3 2" xfId="5281"/>
    <cellStyle name="Vírgula 10 4 2 3 2 2" xfId="10265"/>
    <cellStyle name="Vírgula 10 4 2 3 3" xfId="7010"/>
    <cellStyle name="Vírgula 10 4 2 3 3 2" xfId="11952"/>
    <cellStyle name="Vírgula 10 4 2 3 4" xfId="8518"/>
    <cellStyle name="Vírgula 10 4 2 3 5" xfId="3556"/>
    <cellStyle name="Vírgula 10 4 2 4" xfId="4290"/>
    <cellStyle name="Vírgula 10 4 2 4 2" xfId="9276"/>
    <cellStyle name="Vírgula 10 4 2 5" xfId="6037"/>
    <cellStyle name="Vírgula 10 4 2 5 2" xfId="10979"/>
    <cellStyle name="Vírgula 10 4 2 6" xfId="7545"/>
    <cellStyle name="Vírgula 10 4 2 7" xfId="2583"/>
    <cellStyle name="Vírgula 10 4 3" xfId="993"/>
    <cellStyle name="Vírgula 10 4 3 2" xfId="1925"/>
    <cellStyle name="Vírgula 10 4 3 2 2" xfId="5283"/>
    <cellStyle name="Vírgula 10 4 3 2 2 2" xfId="10267"/>
    <cellStyle name="Vírgula 10 4 3 2 3" xfId="7012"/>
    <cellStyle name="Vírgula 10 4 3 2 3 2" xfId="11954"/>
    <cellStyle name="Vírgula 10 4 3 2 4" xfId="8520"/>
    <cellStyle name="Vírgula 10 4 3 2 5" xfId="3558"/>
    <cellStyle name="Vírgula 10 4 3 3" xfId="4432"/>
    <cellStyle name="Vírgula 10 4 3 3 2" xfId="9417"/>
    <cellStyle name="Vírgula 10 4 3 4" xfId="6175"/>
    <cellStyle name="Vírgula 10 4 3 4 2" xfId="11117"/>
    <cellStyle name="Vírgula 10 4 3 5" xfId="7683"/>
    <cellStyle name="Vírgula 10 4 3 6" xfId="2721"/>
    <cellStyle name="Vírgula 10 4 4" xfId="1922"/>
    <cellStyle name="Vírgula 10 4 4 2" xfId="5280"/>
    <cellStyle name="Vírgula 10 4 4 2 2" xfId="10264"/>
    <cellStyle name="Vírgula 10 4 4 3" xfId="7009"/>
    <cellStyle name="Vírgula 10 4 4 3 2" xfId="11951"/>
    <cellStyle name="Vírgula 10 4 4 4" xfId="8517"/>
    <cellStyle name="Vírgula 10 4 4 5" xfId="3555"/>
    <cellStyle name="Vírgula 10 4 5" xfId="3830"/>
    <cellStyle name="Vírgula 10 4 5 2" xfId="5487"/>
    <cellStyle name="Vírgula 10 4 5 2 2" xfId="10461"/>
    <cellStyle name="Vírgula 10 4 5 3" xfId="8790"/>
    <cellStyle name="Vírgula 10 4 5 4" xfId="12304"/>
    <cellStyle name="Vírgula 10 4 6" xfId="4155"/>
    <cellStyle name="Vírgula 10 4 6 2" xfId="8926"/>
    <cellStyle name="Vírgula 10 4 6 3" xfId="12189"/>
    <cellStyle name="Vírgula 10 4 7" xfId="5575"/>
    <cellStyle name="Vírgula 10 4 7 2" xfId="10530"/>
    <cellStyle name="Vírgula 10 4 8" xfId="5902"/>
    <cellStyle name="Vírgula 10 4 8 2" xfId="10844"/>
    <cellStyle name="Vírgula 10 4 9" xfId="7410"/>
    <cellStyle name="Vírgula 10 5" xfId="538"/>
    <cellStyle name="Vírgula 10 5 2" xfId="1103"/>
    <cellStyle name="Vírgula 10 5 2 2" xfId="1927"/>
    <cellStyle name="Vírgula 10 5 2 2 2" xfId="5285"/>
    <cellStyle name="Vírgula 10 5 2 2 2 2" xfId="10269"/>
    <cellStyle name="Vírgula 10 5 2 2 3" xfId="7014"/>
    <cellStyle name="Vírgula 10 5 2 2 3 2" xfId="11956"/>
    <cellStyle name="Vírgula 10 5 2 2 4" xfId="8522"/>
    <cellStyle name="Vírgula 10 5 2 2 5" xfId="3560"/>
    <cellStyle name="Vírgula 10 5 2 3" xfId="4525"/>
    <cellStyle name="Vírgula 10 5 2 3 2" xfId="9510"/>
    <cellStyle name="Vírgula 10 5 2 4" xfId="6265"/>
    <cellStyle name="Vírgula 10 5 2 4 2" xfId="11207"/>
    <cellStyle name="Vírgula 10 5 2 5" xfId="7773"/>
    <cellStyle name="Vírgula 10 5 2 6" xfId="2811"/>
    <cellStyle name="Vírgula 10 5 3" xfId="1926"/>
    <cellStyle name="Vírgula 10 5 3 2" xfId="5284"/>
    <cellStyle name="Vírgula 10 5 3 2 2" xfId="10268"/>
    <cellStyle name="Vírgula 10 5 3 3" xfId="7013"/>
    <cellStyle name="Vírgula 10 5 3 3 2" xfId="11955"/>
    <cellStyle name="Vírgula 10 5 3 4" xfId="8521"/>
    <cellStyle name="Vírgula 10 5 3 5" xfId="3559"/>
    <cellStyle name="Vírgula 10 5 4" xfId="4057"/>
    <cellStyle name="Vírgula 10 5 4 2" xfId="9129"/>
    <cellStyle name="Vírgula 10 5 5" xfId="5813"/>
    <cellStyle name="Vírgula 10 5 5 2" xfId="10755"/>
    <cellStyle name="Vírgula 10 5 6" xfId="7321"/>
    <cellStyle name="Vírgula 10 5 7" xfId="2359"/>
    <cellStyle name="Vírgula 10 6" xfId="750"/>
    <cellStyle name="Vírgula 10 6 2" xfId="1216"/>
    <cellStyle name="Vírgula 10 6 2 2" xfId="1929"/>
    <cellStyle name="Vírgula 10 6 2 2 2" xfId="5287"/>
    <cellStyle name="Vírgula 10 6 2 2 2 2" xfId="10271"/>
    <cellStyle name="Vírgula 10 6 2 2 3" xfId="7016"/>
    <cellStyle name="Vírgula 10 6 2 2 3 2" xfId="11958"/>
    <cellStyle name="Vírgula 10 6 2 2 4" xfId="8524"/>
    <cellStyle name="Vírgula 10 6 2 2 5" xfId="3562"/>
    <cellStyle name="Vírgula 10 6 2 3" xfId="4584"/>
    <cellStyle name="Vírgula 10 6 2 3 2" xfId="9568"/>
    <cellStyle name="Vírgula 10 6 2 4" xfId="6315"/>
    <cellStyle name="Vírgula 10 6 2 4 2" xfId="11257"/>
    <cellStyle name="Vírgula 10 6 2 5" xfId="7823"/>
    <cellStyle name="Vírgula 10 6 2 6" xfId="2861"/>
    <cellStyle name="Vírgula 10 6 3" xfId="1928"/>
    <cellStyle name="Vírgula 10 6 3 2" xfId="5286"/>
    <cellStyle name="Vírgula 10 6 3 2 2" xfId="10270"/>
    <cellStyle name="Vírgula 10 6 3 3" xfId="7015"/>
    <cellStyle name="Vírgula 10 6 3 3 2" xfId="11957"/>
    <cellStyle name="Vírgula 10 6 3 4" xfId="8523"/>
    <cellStyle name="Vírgula 10 6 3 5" xfId="3561"/>
    <cellStyle name="Vírgula 10 6 4" xfId="4201"/>
    <cellStyle name="Vírgula 10 6 4 2" xfId="9187"/>
    <cellStyle name="Vírgula 10 6 5" xfId="5948"/>
    <cellStyle name="Vírgula 10 6 5 2" xfId="10890"/>
    <cellStyle name="Vírgula 10 6 6" xfId="7456"/>
    <cellStyle name="Vírgula 10 6 7" xfId="2494"/>
    <cellStyle name="Vírgula 10 7" xfId="422"/>
    <cellStyle name="Vírgula 10 7 2" xfId="1046"/>
    <cellStyle name="Vírgula 10 7 2 2" xfId="1931"/>
    <cellStyle name="Vírgula 10 7 2 2 2" xfId="5289"/>
    <cellStyle name="Vírgula 10 7 2 2 2 2" xfId="10273"/>
    <cellStyle name="Vírgula 10 7 2 2 3" xfId="7018"/>
    <cellStyle name="Vírgula 10 7 2 2 3 2" xfId="11960"/>
    <cellStyle name="Vírgula 10 7 2 2 4" xfId="8526"/>
    <cellStyle name="Vírgula 10 7 2 2 5" xfId="3564"/>
    <cellStyle name="Vírgula 10 7 2 3" xfId="4479"/>
    <cellStyle name="Vírgula 10 7 2 3 2" xfId="9464"/>
    <cellStyle name="Vírgula 10 7 2 4" xfId="6221"/>
    <cellStyle name="Vírgula 10 7 2 4 2" xfId="11163"/>
    <cellStyle name="Vírgula 10 7 2 5" xfId="7729"/>
    <cellStyle name="Vírgula 10 7 2 6" xfId="2767"/>
    <cellStyle name="Vírgula 10 7 3" xfId="1930"/>
    <cellStyle name="Vírgula 10 7 3 2" xfId="5288"/>
    <cellStyle name="Vírgula 10 7 3 2 2" xfId="10272"/>
    <cellStyle name="Vírgula 10 7 3 3" xfId="7017"/>
    <cellStyle name="Vírgula 10 7 3 3 2" xfId="11959"/>
    <cellStyle name="Vírgula 10 7 3 4" xfId="8525"/>
    <cellStyle name="Vírgula 10 7 3 5" xfId="3563"/>
    <cellStyle name="Vírgula 10 7 4" xfId="3997"/>
    <cellStyle name="Vírgula 10 7 4 2" xfId="9077"/>
    <cellStyle name="Vírgula 10 7 5" xfId="5764"/>
    <cellStyle name="Vírgula 10 7 5 2" xfId="10706"/>
    <cellStyle name="Vírgula 10 7 6" xfId="7272"/>
    <cellStyle name="Vírgula 10 7 7" xfId="2310"/>
    <cellStyle name="Vírgula 10 8" xfId="900"/>
    <cellStyle name="Vírgula 10 8 2" xfId="1932"/>
    <cellStyle name="Vírgula 10 8 2 2" xfId="5290"/>
    <cellStyle name="Vírgula 10 8 2 2 2" xfId="10274"/>
    <cellStyle name="Vírgula 10 8 2 3" xfId="7019"/>
    <cellStyle name="Vírgula 10 8 2 3 2" xfId="11961"/>
    <cellStyle name="Vírgula 10 8 2 4" xfId="8527"/>
    <cellStyle name="Vírgula 10 8 2 5" xfId="3565"/>
    <cellStyle name="Vírgula 10 8 3" xfId="4342"/>
    <cellStyle name="Vírgula 10 8 3 2" xfId="9328"/>
    <cellStyle name="Vírgula 10 8 4" xfId="6086"/>
    <cellStyle name="Vírgula 10 8 4 2" xfId="11028"/>
    <cellStyle name="Vírgula 10 8 5" xfId="7594"/>
    <cellStyle name="Vírgula 10 8 6" xfId="2632"/>
    <cellStyle name="Vírgula 10 9" xfId="1366"/>
    <cellStyle name="Vírgula 10 9 2" xfId="4724"/>
    <cellStyle name="Vírgula 10 9 2 2" xfId="9708"/>
    <cellStyle name="Vírgula 10 9 3" xfId="6453"/>
    <cellStyle name="Vírgula 10 9 3 2" xfId="11395"/>
    <cellStyle name="Vírgula 10 9 4" xfId="7961"/>
    <cellStyle name="Vírgula 10 9 5" xfId="2999"/>
    <cellStyle name="Vírgula 11" xfId="119"/>
    <cellStyle name="Vírgula 11 2" xfId="651"/>
    <cellStyle name="Vírgula 11 2 2" xfId="1175"/>
    <cellStyle name="Vírgula 11 3" xfId="540"/>
    <cellStyle name="Vírgula 11 4" xfId="424"/>
    <cellStyle name="Vírgula 12" xfId="169"/>
    <cellStyle name="Vírgula 12 10" xfId="2191"/>
    <cellStyle name="Vírgula 12 10 2" xfId="5528"/>
    <cellStyle name="Vírgula 12 10 2 2" xfId="10492"/>
    <cellStyle name="Vírgula 12 10 3" xfId="8702"/>
    <cellStyle name="Vírgula 12 10 4" xfId="12118"/>
    <cellStyle name="Vírgula 12 11" xfId="3741"/>
    <cellStyle name="Vírgula 12 11 2" xfId="8839"/>
    <cellStyle name="Vírgula 12 11 3" xfId="12173"/>
    <cellStyle name="Vírgula 12 12" xfId="3888"/>
    <cellStyle name="Vírgula 12 12 2" xfId="8979"/>
    <cellStyle name="Vírgula 12 13" xfId="5673"/>
    <cellStyle name="Vírgula 12 13 2" xfId="10615"/>
    <cellStyle name="Vírgula 12 14" xfId="7181"/>
    <cellStyle name="Vírgula 12 15" xfId="2160"/>
    <cellStyle name="Vírgula 12 16" xfId="212"/>
    <cellStyle name="Vírgula 12 2" xfId="652"/>
    <cellStyle name="Vírgula 12 2 10" xfId="2408"/>
    <cellStyle name="Vírgula 12 2 2" xfId="800"/>
    <cellStyle name="Vírgula 12 2 2 2" xfId="1265"/>
    <cellStyle name="Vírgula 12 2 2 2 2" xfId="1935"/>
    <cellStyle name="Vírgula 12 2 2 2 2 2" xfId="5293"/>
    <cellStyle name="Vírgula 12 2 2 2 2 2 2" xfId="10277"/>
    <cellStyle name="Vírgula 12 2 2 2 2 3" xfId="7022"/>
    <cellStyle name="Vírgula 12 2 2 2 2 3 2" xfId="11964"/>
    <cellStyle name="Vírgula 12 2 2 2 2 4" xfId="8530"/>
    <cellStyle name="Vírgula 12 2 2 2 2 5" xfId="3568"/>
    <cellStyle name="Vírgula 12 2 2 2 3" xfId="4633"/>
    <cellStyle name="Vírgula 12 2 2 2 3 2" xfId="9617"/>
    <cellStyle name="Vírgula 12 2 2 2 4" xfId="6364"/>
    <cellStyle name="Vírgula 12 2 2 2 4 2" xfId="11306"/>
    <cellStyle name="Vírgula 12 2 2 2 5" xfId="7872"/>
    <cellStyle name="Vírgula 12 2 2 2 6" xfId="2910"/>
    <cellStyle name="Vírgula 12 2 2 3" xfId="1934"/>
    <cellStyle name="Vírgula 12 2 2 3 2" xfId="5292"/>
    <cellStyle name="Vírgula 12 2 2 3 2 2" xfId="10276"/>
    <cellStyle name="Vírgula 12 2 2 3 3" xfId="7021"/>
    <cellStyle name="Vírgula 12 2 2 3 3 2" xfId="11963"/>
    <cellStyle name="Vírgula 12 2 2 3 4" xfId="8529"/>
    <cellStyle name="Vírgula 12 2 2 3 5" xfId="3567"/>
    <cellStyle name="Vírgula 12 2 2 4" xfId="4250"/>
    <cellStyle name="Vírgula 12 2 2 4 2" xfId="9236"/>
    <cellStyle name="Vírgula 12 2 2 5" xfId="5997"/>
    <cellStyle name="Vírgula 12 2 2 5 2" xfId="10939"/>
    <cellStyle name="Vírgula 12 2 2 6" xfId="7505"/>
    <cellStyle name="Vírgula 12 2 2 7" xfId="2543"/>
    <cellStyle name="Vírgula 12 2 3" xfId="952"/>
    <cellStyle name="Vírgula 12 2 3 2" xfId="1936"/>
    <cellStyle name="Vírgula 12 2 3 2 2" xfId="5294"/>
    <cellStyle name="Vírgula 12 2 3 2 2 2" xfId="10278"/>
    <cellStyle name="Vírgula 12 2 3 2 3" xfId="7023"/>
    <cellStyle name="Vírgula 12 2 3 2 3 2" xfId="11965"/>
    <cellStyle name="Vírgula 12 2 3 2 4" xfId="8531"/>
    <cellStyle name="Vírgula 12 2 3 2 5" xfId="3569"/>
    <cellStyle name="Vírgula 12 2 3 3" xfId="4392"/>
    <cellStyle name="Vírgula 12 2 3 3 2" xfId="9377"/>
    <cellStyle name="Vírgula 12 2 3 4" xfId="6135"/>
    <cellStyle name="Vírgula 12 2 3 4 2" xfId="11077"/>
    <cellStyle name="Vírgula 12 2 3 5" xfId="7643"/>
    <cellStyle name="Vírgula 12 2 3 6" xfId="2681"/>
    <cellStyle name="Vírgula 12 2 4" xfId="1933"/>
    <cellStyle name="Vírgula 12 2 4 2" xfId="5291"/>
    <cellStyle name="Vírgula 12 2 4 2 2" xfId="10275"/>
    <cellStyle name="Vírgula 12 2 4 3" xfId="7020"/>
    <cellStyle name="Vírgula 12 2 4 3 2" xfId="11962"/>
    <cellStyle name="Vírgula 12 2 4 4" xfId="8528"/>
    <cellStyle name="Vírgula 12 2 4 5" xfId="3566"/>
    <cellStyle name="Vírgula 12 2 5" xfId="3790"/>
    <cellStyle name="Vírgula 12 2 5 2" xfId="5603"/>
    <cellStyle name="Vírgula 12 2 5 2 2" xfId="10553"/>
    <cellStyle name="Vírgula 12 2 5 3" xfId="8750"/>
    <cellStyle name="Vírgula 12 2 5 4" xfId="12350"/>
    <cellStyle name="Vírgula 12 2 6" xfId="4114"/>
    <cellStyle name="Vírgula 12 2 6 2" xfId="8886"/>
    <cellStyle name="Vírgula 12 2 6 3" xfId="12099"/>
    <cellStyle name="Vírgula 12 2 7" xfId="5564"/>
    <cellStyle name="Vírgula 12 2 7 2" xfId="10522"/>
    <cellStyle name="Vírgula 12 2 8" xfId="5862"/>
    <cellStyle name="Vírgula 12 2 8 2" xfId="10804"/>
    <cellStyle name="Vírgula 12 2 9" xfId="7370"/>
    <cellStyle name="Vírgula 12 3" xfId="701"/>
    <cellStyle name="Vírgula 12 3 10" xfId="2450"/>
    <cellStyle name="Vírgula 12 3 2" xfId="842"/>
    <cellStyle name="Vírgula 12 3 2 2" xfId="1307"/>
    <cellStyle name="Vírgula 12 3 2 2 2" xfId="1939"/>
    <cellStyle name="Vírgula 12 3 2 2 2 2" xfId="5297"/>
    <cellStyle name="Vírgula 12 3 2 2 2 2 2" xfId="10281"/>
    <cellStyle name="Vírgula 12 3 2 2 2 3" xfId="7026"/>
    <cellStyle name="Vírgula 12 3 2 2 2 3 2" xfId="11968"/>
    <cellStyle name="Vírgula 12 3 2 2 2 4" xfId="8534"/>
    <cellStyle name="Vírgula 12 3 2 2 2 5" xfId="3572"/>
    <cellStyle name="Vírgula 12 3 2 2 3" xfId="4675"/>
    <cellStyle name="Vírgula 12 3 2 2 3 2" xfId="9659"/>
    <cellStyle name="Vírgula 12 3 2 2 4" xfId="6406"/>
    <cellStyle name="Vírgula 12 3 2 2 4 2" xfId="11348"/>
    <cellStyle name="Vírgula 12 3 2 2 5" xfId="7914"/>
    <cellStyle name="Vírgula 12 3 2 2 6" xfId="2952"/>
    <cellStyle name="Vírgula 12 3 2 3" xfId="1938"/>
    <cellStyle name="Vírgula 12 3 2 3 2" xfId="5296"/>
    <cellStyle name="Vírgula 12 3 2 3 2 2" xfId="10280"/>
    <cellStyle name="Vírgula 12 3 2 3 3" xfId="7025"/>
    <cellStyle name="Vírgula 12 3 2 3 3 2" xfId="11967"/>
    <cellStyle name="Vírgula 12 3 2 3 4" xfId="8533"/>
    <cellStyle name="Vírgula 12 3 2 3 5" xfId="3571"/>
    <cellStyle name="Vírgula 12 3 2 4" xfId="4292"/>
    <cellStyle name="Vírgula 12 3 2 4 2" xfId="9278"/>
    <cellStyle name="Vírgula 12 3 2 5" xfId="6039"/>
    <cellStyle name="Vírgula 12 3 2 5 2" xfId="10981"/>
    <cellStyle name="Vírgula 12 3 2 6" xfId="7547"/>
    <cellStyle name="Vírgula 12 3 2 7" xfId="2585"/>
    <cellStyle name="Vírgula 12 3 3" xfId="995"/>
    <cellStyle name="Vírgula 12 3 3 2" xfId="1940"/>
    <cellStyle name="Vírgula 12 3 3 2 2" xfId="5298"/>
    <cellStyle name="Vírgula 12 3 3 2 2 2" xfId="10282"/>
    <cellStyle name="Vírgula 12 3 3 2 3" xfId="7027"/>
    <cellStyle name="Vírgula 12 3 3 2 3 2" xfId="11969"/>
    <cellStyle name="Vírgula 12 3 3 2 4" xfId="8535"/>
    <cellStyle name="Vírgula 12 3 3 2 5" xfId="3573"/>
    <cellStyle name="Vírgula 12 3 3 3" xfId="4434"/>
    <cellStyle name="Vírgula 12 3 3 3 2" xfId="9419"/>
    <cellStyle name="Vírgula 12 3 3 4" xfId="6177"/>
    <cellStyle name="Vírgula 12 3 3 4 2" xfId="11119"/>
    <cellStyle name="Vírgula 12 3 3 5" xfId="7685"/>
    <cellStyle name="Vírgula 12 3 3 6" xfId="2723"/>
    <cellStyle name="Vírgula 12 3 4" xfId="1937"/>
    <cellStyle name="Vírgula 12 3 4 2" xfId="5295"/>
    <cellStyle name="Vírgula 12 3 4 2 2" xfId="10279"/>
    <cellStyle name="Vírgula 12 3 4 3" xfId="7024"/>
    <cellStyle name="Vírgula 12 3 4 3 2" xfId="11966"/>
    <cellStyle name="Vírgula 12 3 4 4" xfId="8532"/>
    <cellStyle name="Vírgula 12 3 4 5" xfId="3570"/>
    <cellStyle name="Vírgula 12 3 5" xfId="3832"/>
    <cellStyle name="Vírgula 12 3 5 2" xfId="5618"/>
    <cellStyle name="Vírgula 12 3 5 2 2" xfId="10567"/>
    <cellStyle name="Vírgula 12 3 5 3" xfId="8792"/>
    <cellStyle name="Vírgula 12 3 5 4" xfId="12303"/>
    <cellStyle name="Vírgula 12 3 6" xfId="4157"/>
    <cellStyle name="Vírgula 12 3 6 2" xfId="8928"/>
    <cellStyle name="Vírgula 12 3 6 3" xfId="12238"/>
    <cellStyle name="Vírgula 12 3 7" xfId="5614"/>
    <cellStyle name="Vírgula 12 3 7 2" xfId="10563"/>
    <cellStyle name="Vírgula 12 3 8" xfId="5904"/>
    <cellStyle name="Vírgula 12 3 8 2" xfId="10846"/>
    <cellStyle name="Vírgula 12 3 9" xfId="7412"/>
    <cellStyle name="Vírgula 12 4" xfId="541"/>
    <cellStyle name="Vírgula 12 4 2" xfId="1105"/>
    <cellStyle name="Vírgula 12 4 2 2" xfId="1942"/>
    <cellStyle name="Vírgula 12 4 2 2 2" xfId="5300"/>
    <cellStyle name="Vírgula 12 4 2 2 2 2" xfId="10284"/>
    <cellStyle name="Vírgula 12 4 2 2 3" xfId="7029"/>
    <cellStyle name="Vírgula 12 4 2 2 3 2" xfId="11971"/>
    <cellStyle name="Vírgula 12 4 2 2 4" xfId="8537"/>
    <cellStyle name="Vírgula 12 4 2 2 5" xfId="3575"/>
    <cellStyle name="Vírgula 12 4 2 3" xfId="4527"/>
    <cellStyle name="Vírgula 12 4 2 3 2" xfId="9512"/>
    <cellStyle name="Vírgula 12 4 2 4" xfId="6267"/>
    <cellStyle name="Vírgula 12 4 2 4 2" xfId="11209"/>
    <cellStyle name="Vírgula 12 4 2 5" xfId="7775"/>
    <cellStyle name="Vírgula 12 4 2 6" xfId="2813"/>
    <cellStyle name="Vírgula 12 4 3" xfId="1941"/>
    <cellStyle name="Vírgula 12 4 3 2" xfId="5299"/>
    <cellStyle name="Vírgula 12 4 3 2 2" xfId="10283"/>
    <cellStyle name="Vírgula 12 4 3 3" xfId="7028"/>
    <cellStyle name="Vírgula 12 4 3 3 2" xfId="11970"/>
    <cellStyle name="Vírgula 12 4 3 4" xfId="8536"/>
    <cellStyle name="Vírgula 12 4 3 5" xfId="3574"/>
    <cellStyle name="Vírgula 12 4 4" xfId="4059"/>
    <cellStyle name="Vírgula 12 4 4 2" xfId="9131"/>
    <cellStyle name="Vírgula 12 4 5" xfId="5815"/>
    <cellStyle name="Vírgula 12 4 5 2" xfId="10757"/>
    <cellStyle name="Vírgula 12 4 6" xfId="7323"/>
    <cellStyle name="Vírgula 12 4 7" xfId="2361"/>
    <cellStyle name="Vírgula 12 5" xfId="752"/>
    <cellStyle name="Vírgula 12 5 2" xfId="1218"/>
    <cellStyle name="Vírgula 12 5 2 2" xfId="1944"/>
    <cellStyle name="Vírgula 12 5 2 2 2" xfId="5302"/>
    <cellStyle name="Vírgula 12 5 2 2 2 2" xfId="10286"/>
    <cellStyle name="Vírgula 12 5 2 2 3" xfId="7031"/>
    <cellStyle name="Vírgula 12 5 2 2 3 2" xfId="11973"/>
    <cellStyle name="Vírgula 12 5 2 2 4" xfId="8539"/>
    <cellStyle name="Vírgula 12 5 2 2 5" xfId="3577"/>
    <cellStyle name="Vírgula 12 5 2 3" xfId="4586"/>
    <cellStyle name="Vírgula 12 5 2 3 2" xfId="9570"/>
    <cellStyle name="Vírgula 12 5 2 4" xfId="6317"/>
    <cellStyle name="Vírgula 12 5 2 4 2" xfId="11259"/>
    <cellStyle name="Vírgula 12 5 2 5" xfId="7825"/>
    <cellStyle name="Vírgula 12 5 2 6" xfId="2863"/>
    <cellStyle name="Vírgula 12 5 3" xfId="1943"/>
    <cellStyle name="Vírgula 12 5 3 2" xfId="5301"/>
    <cellStyle name="Vírgula 12 5 3 2 2" xfId="10285"/>
    <cellStyle name="Vírgula 12 5 3 3" xfId="7030"/>
    <cellStyle name="Vírgula 12 5 3 3 2" xfId="11972"/>
    <cellStyle name="Vírgula 12 5 3 4" xfId="8538"/>
    <cellStyle name="Vírgula 12 5 3 5" xfId="3576"/>
    <cellStyle name="Vírgula 12 5 4" xfId="4203"/>
    <cellStyle name="Vírgula 12 5 4 2" xfId="9189"/>
    <cellStyle name="Vírgula 12 5 5" xfId="5950"/>
    <cellStyle name="Vírgula 12 5 5 2" xfId="10892"/>
    <cellStyle name="Vírgula 12 5 6" xfId="7458"/>
    <cellStyle name="Vírgula 12 5 7" xfId="2496"/>
    <cellStyle name="Vírgula 12 6" xfId="425"/>
    <cellStyle name="Vírgula 12 6 2" xfId="1048"/>
    <cellStyle name="Vírgula 12 6 2 2" xfId="1946"/>
    <cellStyle name="Vírgula 12 6 2 2 2" xfId="5304"/>
    <cellStyle name="Vírgula 12 6 2 2 2 2" xfId="10288"/>
    <cellStyle name="Vírgula 12 6 2 2 3" xfId="7033"/>
    <cellStyle name="Vírgula 12 6 2 2 3 2" xfId="11975"/>
    <cellStyle name="Vírgula 12 6 2 2 4" xfId="8541"/>
    <cellStyle name="Vírgula 12 6 2 2 5" xfId="3579"/>
    <cellStyle name="Vírgula 12 6 2 3" xfId="4481"/>
    <cellStyle name="Vírgula 12 6 2 3 2" xfId="9466"/>
    <cellStyle name="Vírgula 12 6 2 4" xfId="6223"/>
    <cellStyle name="Vírgula 12 6 2 4 2" xfId="11165"/>
    <cellStyle name="Vírgula 12 6 2 5" xfId="7731"/>
    <cellStyle name="Vírgula 12 6 2 6" xfId="2769"/>
    <cellStyle name="Vírgula 12 6 3" xfId="1945"/>
    <cellStyle name="Vírgula 12 6 3 2" xfId="5303"/>
    <cellStyle name="Vírgula 12 6 3 2 2" xfId="10287"/>
    <cellStyle name="Vírgula 12 6 3 3" xfId="7032"/>
    <cellStyle name="Vírgula 12 6 3 3 2" xfId="11974"/>
    <cellStyle name="Vírgula 12 6 3 4" xfId="8540"/>
    <cellStyle name="Vírgula 12 6 3 5" xfId="3578"/>
    <cellStyle name="Vírgula 12 6 4" xfId="3999"/>
    <cellStyle name="Vírgula 12 6 4 2" xfId="9079"/>
    <cellStyle name="Vírgula 12 6 5" xfId="5766"/>
    <cellStyle name="Vírgula 12 6 5 2" xfId="10708"/>
    <cellStyle name="Vírgula 12 6 6" xfId="7274"/>
    <cellStyle name="Vírgula 12 6 7" xfId="2312"/>
    <cellStyle name="Vírgula 12 7" xfId="902"/>
    <cellStyle name="Vírgula 12 7 2" xfId="1947"/>
    <cellStyle name="Vírgula 12 7 2 2" xfId="5305"/>
    <cellStyle name="Vírgula 12 7 2 2 2" xfId="10289"/>
    <cellStyle name="Vírgula 12 7 2 3" xfId="7034"/>
    <cellStyle name="Vírgula 12 7 2 3 2" xfId="11976"/>
    <cellStyle name="Vírgula 12 7 2 4" xfId="8542"/>
    <cellStyle name="Vírgula 12 7 2 5" xfId="3580"/>
    <cellStyle name="Vírgula 12 7 3" xfId="4344"/>
    <cellStyle name="Vírgula 12 7 3 2" xfId="9330"/>
    <cellStyle name="Vírgula 12 7 4" xfId="6088"/>
    <cellStyle name="Vírgula 12 7 4 2" xfId="11030"/>
    <cellStyle name="Vírgula 12 7 5" xfId="7596"/>
    <cellStyle name="Vírgula 12 7 6" xfId="2634"/>
    <cellStyle name="Vírgula 12 8" xfId="1368"/>
    <cellStyle name="Vírgula 12 8 2" xfId="4726"/>
    <cellStyle name="Vírgula 12 8 2 2" xfId="9710"/>
    <cellStyle name="Vírgula 12 8 3" xfId="6455"/>
    <cellStyle name="Vírgula 12 8 3 2" xfId="11397"/>
    <cellStyle name="Vírgula 12 8 4" xfId="7963"/>
    <cellStyle name="Vírgula 12 8 5" xfId="3001"/>
    <cellStyle name="Vírgula 12 9" xfId="313"/>
    <cellStyle name="Vírgula 12 9 2" xfId="3944"/>
    <cellStyle name="Vírgula 12 9 2 2" xfId="9031"/>
    <cellStyle name="Vírgula 12 9 3" xfId="5722"/>
    <cellStyle name="Vírgula 12 9 3 2" xfId="10664"/>
    <cellStyle name="Vírgula 12 9 4" xfId="7230"/>
    <cellStyle name="Vírgula 12 9 5" xfId="2268"/>
    <cellStyle name="Vírgula 13" xfId="328"/>
    <cellStyle name="Vírgula 13 2" xfId="1067"/>
    <cellStyle name="Vírgula 14" xfId="866"/>
    <cellStyle name="Vírgula 14 2" xfId="5441"/>
    <cellStyle name="Vírgula 2" xfId="26"/>
    <cellStyle name="Vírgula 2 2" xfId="45"/>
    <cellStyle name="Vírgula 2 2 2" xfId="330"/>
    <cellStyle name="Vírgula 2 2 2 2" xfId="1070"/>
    <cellStyle name="Vírgula 2 2 3" xfId="1049"/>
    <cellStyle name="Vírgula 2 2 4" xfId="4023"/>
    <cellStyle name="Vírgula 2 2 4 2" xfId="5464"/>
    <cellStyle name="Vírgula 2 2 4 2 2" xfId="10441"/>
    <cellStyle name="Vírgula 2 2 4 3" xfId="8667"/>
    <cellStyle name="Vírgula 2 2 4 4" xfId="12290"/>
    <cellStyle name="Vírgula 2 3" xfId="320"/>
    <cellStyle name="Vírgula 2 3 2" xfId="1059"/>
    <cellStyle name="Vírgula 2 4" xfId="443"/>
    <cellStyle name="Vírgula 2 5" xfId="929"/>
    <cellStyle name="Vírgula 2 6" xfId="3906"/>
    <cellStyle name="Vírgula 2 6 2" xfId="5488"/>
    <cellStyle name="Vírgula 2 6 2 2" xfId="10462"/>
    <cellStyle name="Vírgula 2 6 3" xfId="8664"/>
    <cellStyle name="Vírgula 2 6 4" xfId="12248"/>
    <cellStyle name="Vírgula 3" xfId="35"/>
    <cellStyle name="Vírgula 3 2" xfId="36"/>
    <cellStyle name="Vírgula 3 2 2" xfId="654"/>
    <cellStyle name="Vírgula 3 2 2 2" xfId="1177"/>
    <cellStyle name="Vírgula 3 2 3" xfId="453"/>
    <cellStyle name="Vírgula 3 2 4" xfId="337"/>
    <cellStyle name="Vírgula 3 3" xfId="653"/>
    <cellStyle name="Vírgula 3 3 2" xfId="1176"/>
    <cellStyle name="Vírgula 3 4" xfId="452"/>
    <cellStyle name="Vírgula 3 5" xfId="336"/>
    <cellStyle name="Vírgula 3 6" xfId="5490"/>
    <cellStyle name="Vírgula 4" xfId="37"/>
    <cellStyle name="Vírgula 5" xfId="28"/>
    <cellStyle name="Vírgula 5 2" xfId="38"/>
    <cellStyle name="Vírgula 5 2 2" xfId="180"/>
    <cellStyle name="Vírgula 5 2 2 2" xfId="1057"/>
    <cellStyle name="Vírgula 5 2 3" xfId="1007"/>
    <cellStyle name="Vírgula 5 3" xfId="953"/>
    <cellStyle name="Vírgula 6" xfId="44"/>
    <cellStyle name="Vírgula 6 2" xfId="53"/>
    <cellStyle name="Vírgula 6 2 2" xfId="656"/>
    <cellStyle name="Vírgula 6 2 2 2" xfId="1179"/>
    <cellStyle name="Vírgula 6 2 3" xfId="543"/>
    <cellStyle name="Vírgula 6 2 4" xfId="427"/>
    <cellStyle name="Vírgula 6 3" xfId="181"/>
    <cellStyle name="Vírgula 6 3 2" xfId="657"/>
    <cellStyle name="Vírgula 6 3 2 2" xfId="1180"/>
    <cellStyle name="Vírgula 6 3 3" xfId="551"/>
    <cellStyle name="Vírgula 6 3 4" xfId="435"/>
    <cellStyle name="Vírgula 6 4" xfId="655"/>
    <cellStyle name="Vírgula 6 4 2" xfId="1178"/>
    <cellStyle name="Vírgula 6 5" xfId="542"/>
    <cellStyle name="Vírgula 6 6" xfId="426"/>
    <cellStyle name="Vírgula 7" xfId="57"/>
    <cellStyle name="Vírgula 7 10" xfId="903"/>
    <cellStyle name="Vírgula 7 10 2" xfId="1948"/>
    <cellStyle name="Vírgula 7 10 2 2" xfId="5306"/>
    <cellStyle name="Vírgula 7 10 2 2 2" xfId="10290"/>
    <cellStyle name="Vírgula 7 10 2 3" xfId="7035"/>
    <cellStyle name="Vírgula 7 10 2 3 2" xfId="11977"/>
    <cellStyle name="Vírgula 7 10 2 4" xfId="8543"/>
    <cellStyle name="Vírgula 7 10 2 5" xfId="3581"/>
    <cellStyle name="Vírgula 7 10 3" xfId="4345"/>
    <cellStyle name="Vírgula 7 10 3 2" xfId="9331"/>
    <cellStyle name="Vírgula 7 10 4" xfId="6089"/>
    <cellStyle name="Vírgula 7 10 4 2" xfId="11031"/>
    <cellStyle name="Vírgula 7 10 5" xfId="7597"/>
    <cellStyle name="Vírgula 7 10 6" xfId="2635"/>
    <cellStyle name="Vírgula 7 11" xfId="1369"/>
    <cellStyle name="Vírgula 7 11 2" xfId="4727"/>
    <cellStyle name="Vírgula 7 11 2 2" xfId="9711"/>
    <cellStyle name="Vírgula 7 11 3" xfId="6456"/>
    <cellStyle name="Vírgula 7 11 3 2" xfId="11398"/>
    <cellStyle name="Vírgula 7 11 4" xfId="7964"/>
    <cellStyle name="Vírgula 7 11 5" xfId="3002"/>
    <cellStyle name="Vírgula 7 12" xfId="314"/>
    <cellStyle name="Vírgula 7 12 2" xfId="3945"/>
    <cellStyle name="Vírgula 7 12 2 2" xfId="9032"/>
    <cellStyle name="Vírgula 7 12 3" xfId="5723"/>
    <cellStyle name="Vírgula 7 12 3 2" xfId="10665"/>
    <cellStyle name="Vírgula 7 12 4" xfId="7231"/>
    <cellStyle name="Vírgula 7 12 5" xfId="2269"/>
    <cellStyle name="Vírgula 7 13" xfId="2169"/>
    <cellStyle name="Vírgula 7 13 2" xfId="5499"/>
    <cellStyle name="Vírgula 7 13 2 2" xfId="10469"/>
    <cellStyle name="Vírgula 7 13 3" xfId="8703"/>
    <cellStyle name="Vírgula 7 13 4" xfId="12100"/>
    <cellStyle name="Vírgula 7 14" xfId="3742"/>
    <cellStyle name="Vírgula 7 14 2" xfId="8840"/>
    <cellStyle name="Vírgula 7 14 3" xfId="12333"/>
    <cellStyle name="Vírgula 7 15" xfId="3857"/>
    <cellStyle name="Vírgula 7 15 2" xfId="8950"/>
    <cellStyle name="Vírgula 7 16" xfId="5651"/>
    <cellStyle name="Vírgula 7 16 2" xfId="10593"/>
    <cellStyle name="Vírgula 7 17" xfId="7159"/>
    <cellStyle name="Vírgula 7 18" xfId="2128"/>
    <cellStyle name="Vírgula 7 19" xfId="189"/>
    <cellStyle name="Vírgula 7 2" xfId="170"/>
    <cellStyle name="Vírgula 7 2 10" xfId="2184"/>
    <cellStyle name="Vírgula 7 2 10 2" xfId="5439"/>
    <cellStyle name="Vírgula 7 2 10 2 2" xfId="10419"/>
    <cellStyle name="Vírgula 7 2 10 3" xfId="8704"/>
    <cellStyle name="Vírgula 7 2 10 4" xfId="12306"/>
    <cellStyle name="Vírgula 7 2 11" xfId="3743"/>
    <cellStyle name="Vírgula 7 2 11 2" xfId="8841"/>
    <cellStyle name="Vírgula 7 2 11 3" xfId="12286"/>
    <cellStyle name="Vírgula 7 2 12" xfId="3877"/>
    <cellStyle name="Vírgula 7 2 12 2" xfId="8969"/>
    <cellStyle name="Vírgula 7 2 13" xfId="5666"/>
    <cellStyle name="Vírgula 7 2 13 2" xfId="10608"/>
    <cellStyle name="Vírgula 7 2 14" xfId="7174"/>
    <cellStyle name="Vírgula 7 2 15" xfId="2161"/>
    <cellStyle name="Vírgula 7 2 16" xfId="205"/>
    <cellStyle name="Vírgula 7 2 2" xfId="659"/>
    <cellStyle name="Vírgula 7 2 2 10" xfId="2410"/>
    <cellStyle name="Vírgula 7 2 2 2" xfId="802"/>
    <cellStyle name="Vírgula 7 2 2 2 2" xfId="1267"/>
    <cellStyle name="Vírgula 7 2 2 2 2 2" xfId="1951"/>
    <cellStyle name="Vírgula 7 2 2 2 2 2 2" xfId="5309"/>
    <cellStyle name="Vírgula 7 2 2 2 2 2 2 2" xfId="10293"/>
    <cellStyle name="Vírgula 7 2 2 2 2 2 3" xfId="7038"/>
    <cellStyle name="Vírgula 7 2 2 2 2 2 3 2" xfId="11980"/>
    <cellStyle name="Vírgula 7 2 2 2 2 2 4" xfId="8546"/>
    <cellStyle name="Vírgula 7 2 2 2 2 2 5" xfId="3584"/>
    <cellStyle name="Vírgula 7 2 2 2 2 3" xfId="4635"/>
    <cellStyle name="Vírgula 7 2 2 2 2 3 2" xfId="9619"/>
    <cellStyle name="Vírgula 7 2 2 2 2 4" xfId="6366"/>
    <cellStyle name="Vírgula 7 2 2 2 2 4 2" xfId="11308"/>
    <cellStyle name="Vírgula 7 2 2 2 2 5" xfId="7874"/>
    <cellStyle name="Vírgula 7 2 2 2 2 6" xfId="2912"/>
    <cellStyle name="Vírgula 7 2 2 2 3" xfId="1950"/>
    <cellStyle name="Vírgula 7 2 2 2 3 2" xfId="5308"/>
    <cellStyle name="Vírgula 7 2 2 2 3 2 2" xfId="10292"/>
    <cellStyle name="Vírgula 7 2 2 2 3 3" xfId="7037"/>
    <cellStyle name="Vírgula 7 2 2 2 3 3 2" xfId="11979"/>
    <cellStyle name="Vírgula 7 2 2 2 3 4" xfId="8545"/>
    <cellStyle name="Vírgula 7 2 2 2 3 5" xfId="3583"/>
    <cellStyle name="Vírgula 7 2 2 2 4" xfId="4252"/>
    <cellStyle name="Vírgula 7 2 2 2 4 2" xfId="9238"/>
    <cellStyle name="Vírgula 7 2 2 2 5" xfId="5999"/>
    <cellStyle name="Vírgula 7 2 2 2 5 2" xfId="10941"/>
    <cellStyle name="Vírgula 7 2 2 2 6" xfId="7507"/>
    <cellStyle name="Vírgula 7 2 2 2 7" xfId="2545"/>
    <cellStyle name="Vírgula 7 2 2 3" xfId="955"/>
    <cellStyle name="Vírgula 7 2 2 3 2" xfId="1952"/>
    <cellStyle name="Vírgula 7 2 2 3 2 2" xfId="5310"/>
    <cellStyle name="Vírgula 7 2 2 3 2 2 2" xfId="10294"/>
    <cellStyle name="Vírgula 7 2 2 3 2 3" xfId="7039"/>
    <cellStyle name="Vírgula 7 2 2 3 2 3 2" xfId="11981"/>
    <cellStyle name="Vírgula 7 2 2 3 2 4" xfId="8547"/>
    <cellStyle name="Vírgula 7 2 2 3 2 5" xfId="3585"/>
    <cellStyle name="Vírgula 7 2 2 3 3" xfId="4394"/>
    <cellStyle name="Vírgula 7 2 2 3 3 2" xfId="9379"/>
    <cellStyle name="Vírgula 7 2 2 3 4" xfId="6137"/>
    <cellStyle name="Vírgula 7 2 2 3 4 2" xfId="11079"/>
    <cellStyle name="Vírgula 7 2 2 3 5" xfId="7645"/>
    <cellStyle name="Vírgula 7 2 2 3 6" xfId="2683"/>
    <cellStyle name="Vírgula 7 2 2 4" xfId="1949"/>
    <cellStyle name="Vírgula 7 2 2 4 2" xfId="5307"/>
    <cellStyle name="Vírgula 7 2 2 4 2 2" xfId="10291"/>
    <cellStyle name="Vírgula 7 2 2 4 3" xfId="7036"/>
    <cellStyle name="Vírgula 7 2 2 4 3 2" xfId="11978"/>
    <cellStyle name="Vírgula 7 2 2 4 4" xfId="8544"/>
    <cellStyle name="Vírgula 7 2 2 4 5" xfId="3582"/>
    <cellStyle name="Vírgula 7 2 2 5" xfId="3792"/>
    <cellStyle name="Vírgula 7 2 2 5 2" xfId="5524"/>
    <cellStyle name="Vírgula 7 2 2 5 2 2" xfId="10489"/>
    <cellStyle name="Vírgula 7 2 2 5 3" xfId="8752"/>
    <cellStyle name="Vírgula 7 2 2 5 4" xfId="12213"/>
    <cellStyle name="Vírgula 7 2 2 6" xfId="4116"/>
    <cellStyle name="Vírgula 7 2 2 6 2" xfId="8888"/>
    <cellStyle name="Vírgula 7 2 2 6 3" xfId="12319"/>
    <cellStyle name="Vírgula 7 2 2 7" xfId="5452"/>
    <cellStyle name="Vírgula 7 2 2 7 2" xfId="10430"/>
    <cellStyle name="Vírgula 7 2 2 8" xfId="5864"/>
    <cellStyle name="Vírgula 7 2 2 8 2" xfId="10806"/>
    <cellStyle name="Vírgula 7 2 2 9" xfId="7372"/>
    <cellStyle name="Vírgula 7 2 3" xfId="703"/>
    <cellStyle name="Vírgula 7 2 3 10" xfId="2452"/>
    <cellStyle name="Vírgula 7 2 3 2" xfId="844"/>
    <cellStyle name="Vírgula 7 2 3 2 2" xfId="1309"/>
    <cellStyle name="Vírgula 7 2 3 2 2 2" xfId="1955"/>
    <cellStyle name="Vírgula 7 2 3 2 2 2 2" xfId="5313"/>
    <cellStyle name="Vírgula 7 2 3 2 2 2 2 2" xfId="10297"/>
    <cellStyle name="Vírgula 7 2 3 2 2 2 3" xfId="7042"/>
    <cellStyle name="Vírgula 7 2 3 2 2 2 3 2" xfId="11984"/>
    <cellStyle name="Vírgula 7 2 3 2 2 2 4" xfId="8550"/>
    <cellStyle name="Vírgula 7 2 3 2 2 2 5" xfId="3588"/>
    <cellStyle name="Vírgula 7 2 3 2 2 3" xfId="4677"/>
    <cellStyle name="Vírgula 7 2 3 2 2 3 2" xfId="9661"/>
    <cellStyle name="Vírgula 7 2 3 2 2 4" xfId="6408"/>
    <cellStyle name="Vírgula 7 2 3 2 2 4 2" xfId="11350"/>
    <cellStyle name="Vírgula 7 2 3 2 2 5" xfId="7916"/>
    <cellStyle name="Vírgula 7 2 3 2 2 6" xfId="2954"/>
    <cellStyle name="Vírgula 7 2 3 2 3" xfId="1954"/>
    <cellStyle name="Vírgula 7 2 3 2 3 2" xfId="5312"/>
    <cellStyle name="Vírgula 7 2 3 2 3 2 2" xfId="10296"/>
    <cellStyle name="Vírgula 7 2 3 2 3 3" xfId="7041"/>
    <cellStyle name="Vírgula 7 2 3 2 3 3 2" xfId="11983"/>
    <cellStyle name="Vírgula 7 2 3 2 3 4" xfId="8549"/>
    <cellStyle name="Vírgula 7 2 3 2 3 5" xfId="3587"/>
    <cellStyle name="Vírgula 7 2 3 2 4" xfId="4294"/>
    <cellStyle name="Vírgula 7 2 3 2 4 2" xfId="9280"/>
    <cellStyle name="Vírgula 7 2 3 2 5" xfId="6041"/>
    <cellStyle name="Vírgula 7 2 3 2 5 2" xfId="10983"/>
    <cellStyle name="Vírgula 7 2 3 2 6" xfId="7549"/>
    <cellStyle name="Vírgula 7 2 3 2 7" xfId="2587"/>
    <cellStyle name="Vírgula 7 2 3 3" xfId="997"/>
    <cellStyle name="Vírgula 7 2 3 3 2" xfId="1956"/>
    <cellStyle name="Vírgula 7 2 3 3 2 2" xfId="5314"/>
    <cellStyle name="Vírgula 7 2 3 3 2 2 2" xfId="10298"/>
    <cellStyle name="Vírgula 7 2 3 3 2 3" xfId="7043"/>
    <cellStyle name="Vírgula 7 2 3 3 2 3 2" xfId="11985"/>
    <cellStyle name="Vírgula 7 2 3 3 2 4" xfId="8551"/>
    <cellStyle name="Vírgula 7 2 3 3 2 5" xfId="3589"/>
    <cellStyle name="Vírgula 7 2 3 3 3" xfId="4436"/>
    <cellStyle name="Vírgula 7 2 3 3 3 2" xfId="9421"/>
    <cellStyle name="Vírgula 7 2 3 3 4" xfId="6179"/>
    <cellStyle name="Vírgula 7 2 3 3 4 2" xfId="11121"/>
    <cellStyle name="Vírgula 7 2 3 3 5" xfId="7687"/>
    <cellStyle name="Vírgula 7 2 3 3 6" xfId="2725"/>
    <cellStyle name="Vírgula 7 2 3 4" xfId="1953"/>
    <cellStyle name="Vírgula 7 2 3 4 2" xfId="5311"/>
    <cellStyle name="Vírgula 7 2 3 4 2 2" xfId="10295"/>
    <cellStyle name="Vírgula 7 2 3 4 3" xfId="7040"/>
    <cellStyle name="Vírgula 7 2 3 4 3 2" xfId="11982"/>
    <cellStyle name="Vírgula 7 2 3 4 4" xfId="8548"/>
    <cellStyle name="Vírgula 7 2 3 4 5" xfId="3586"/>
    <cellStyle name="Vírgula 7 2 3 5" xfId="3834"/>
    <cellStyle name="Vírgula 7 2 3 5 2" xfId="5465"/>
    <cellStyle name="Vírgula 7 2 3 5 2 2" xfId="10442"/>
    <cellStyle name="Vírgula 7 2 3 5 3" xfId="8794"/>
    <cellStyle name="Vírgula 7 2 3 5 4" xfId="183"/>
    <cellStyle name="Vírgula 7 2 3 6" xfId="4159"/>
    <cellStyle name="Vírgula 7 2 3 6 2" xfId="8930"/>
    <cellStyle name="Vírgula 7 2 3 6 3" xfId="12231"/>
    <cellStyle name="Vírgula 7 2 3 7" xfId="5565"/>
    <cellStyle name="Vírgula 7 2 3 7 2" xfId="10523"/>
    <cellStyle name="Vírgula 7 2 3 8" xfId="5906"/>
    <cellStyle name="Vírgula 7 2 3 8 2" xfId="10848"/>
    <cellStyle name="Vírgula 7 2 3 9" xfId="7414"/>
    <cellStyle name="Vírgula 7 2 4" xfId="545"/>
    <cellStyle name="Vírgula 7 2 4 2" xfId="1107"/>
    <cellStyle name="Vírgula 7 2 4 2 2" xfId="1958"/>
    <cellStyle name="Vírgula 7 2 4 2 2 2" xfId="5316"/>
    <cellStyle name="Vírgula 7 2 4 2 2 2 2" xfId="10300"/>
    <cellStyle name="Vírgula 7 2 4 2 2 3" xfId="7045"/>
    <cellStyle name="Vírgula 7 2 4 2 2 3 2" xfId="11987"/>
    <cellStyle name="Vírgula 7 2 4 2 2 4" xfId="8553"/>
    <cellStyle name="Vírgula 7 2 4 2 2 5" xfId="3591"/>
    <cellStyle name="Vírgula 7 2 4 2 3" xfId="4529"/>
    <cellStyle name="Vírgula 7 2 4 2 3 2" xfId="9514"/>
    <cellStyle name="Vírgula 7 2 4 2 4" xfId="6269"/>
    <cellStyle name="Vírgula 7 2 4 2 4 2" xfId="11211"/>
    <cellStyle name="Vírgula 7 2 4 2 5" xfId="7777"/>
    <cellStyle name="Vírgula 7 2 4 2 6" xfId="2815"/>
    <cellStyle name="Vírgula 7 2 4 3" xfId="1957"/>
    <cellStyle name="Vírgula 7 2 4 3 2" xfId="5315"/>
    <cellStyle name="Vírgula 7 2 4 3 2 2" xfId="10299"/>
    <cellStyle name="Vírgula 7 2 4 3 3" xfId="7044"/>
    <cellStyle name="Vírgula 7 2 4 3 3 2" xfId="11986"/>
    <cellStyle name="Vírgula 7 2 4 3 4" xfId="8552"/>
    <cellStyle name="Vírgula 7 2 4 3 5" xfId="3590"/>
    <cellStyle name="Vírgula 7 2 4 4" xfId="4061"/>
    <cellStyle name="Vírgula 7 2 4 4 2" xfId="9133"/>
    <cellStyle name="Vírgula 7 2 4 5" xfId="5817"/>
    <cellStyle name="Vírgula 7 2 4 5 2" xfId="10759"/>
    <cellStyle name="Vírgula 7 2 4 6" xfId="7325"/>
    <cellStyle name="Vírgula 7 2 4 7" xfId="2363"/>
    <cellStyle name="Vírgula 7 2 5" xfId="754"/>
    <cellStyle name="Vírgula 7 2 5 2" xfId="1220"/>
    <cellStyle name="Vírgula 7 2 5 2 2" xfId="1960"/>
    <cellStyle name="Vírgula 7 2 5 2 2 2" xfId="5318"/>
    <cellStyle name="Vírgula 7 2 5 2 2 2 2" xfId="10302"/>
    <cellStyle name="Vírgula 7 2 5 2 2 3" xfId="7047"/>
    <cellStyle name="Vírgula 7 2 5 2 2 3 2" xfId="11989"/>
    <cellStyle name="Vírgula 7 2 5 2 2 4" xfId="8555"/>
    <cellStyle name="Vírgula 7 2 5 2 2 5" xfId="3593"/>
    <cellStyle name="Vírgula 7 2 5 2 3" xfId="4588"/>
    <cellStyle name="Vírgula 7 2 5 2 3 2" xfId="9572"/>
    <cellStyle name="Vírgula 7 2 5 2 4" xfId="6319"/>
    <cellStyle name="Vírgula 7 2 5 2 4 2" xfId="11261"/>
    <cellStyle name="Vírgula 7 2 5 2 5" xfId="7827"/>
    <cellStyle name="Vírgula 7 2 5 2 6" xfId="2865"/>
    <cellStyle name="Vírgula 7 2 5 3" xfId="1959"/>
    <cellStyle name="Vírgula 7 2 5 3 2" xfId="5317"/>
    <cellStyle name="Vírgula 7 2 5 3 2 2" xfId="10301"/>
    <cellStyle name="Vírgula 7 2 5 3 3" xfId="7046"/>
    <cellStyle name="Vírgula 7 2 5 3 3 2" xfId="11988"/>
    <cellStyle name="Vírgula 7 2 5 3 4" xfId="8554"/>
    <cellStyle name="Vírgula 7 2 5 3 5" xfId="3592"/>
    <cellStyle name="Vírgula 7 2 5 4" xfId="4205"/>
    <cellStyle name="Vírgula 7 2 5 4 2" xfId="9191"/>
    <cellStyle name="Vírgula 7 2 5 5" xfId="5952"/>
    <cellStyle name="Vírgula 7 2 5 5 2" xfId="10894"/>
    <cellStyle name="Vírgula 7 2 5 6" xfId="7460"/>
    <cellStyle name="Vírgula 7 2 5 7" xfId="2498"/>
    <cellStyle name="Vírgula 7 2 6" xfId="429"/>
    <cellStyle name="Vírgula 7 2 6 2" xfId="1051"/>
    <cellStyle name="Vírgula 7 2 6 2 2" xfId="1962"/>
    <cellStyle name="Vírgula 7 2 6 2 2 2" xfId="5320"/>
    <cellStyle name="Vírgula 7 2 6 2 2 2 2" xfId="10304"/>
    <cellStyle name="Vírgula 7 2 6 2 2 3" xfId="7049"/>
    <cellStyle name="Vírgula 7 2 6 2 2 3 2" xfId="11991"/>
    <cellStyle name="Vírgula 7 2 6 2 2 4" xfId="8557"/>
    <cellStyle name="Vírgula 7 2 6 2 2 5" xfId="3595"/>
    <cellStyle name="Vírgula 7 2 6 2 3" xfId="4483"/>
    <cellStyle name="Vírgula 7 2 6 2 3 2" xfId="9468"/>
    <cellStyle name="Vírgula 7 2 6 2 4" xfId="6225"/>
    <cellStyle name="Vírgula 7 2 6 2 4 2" xfId="11167"/>
    <cellStyle name="Vírgula 7 2 6 2 5" xfId="7733"/>
    <cellStyle name="Vírgula 7 2 6 2 6" xfId="2771"/>
    <cellStyle name="Vírgula 7 2 6 3" xfId="1961"/>
    <cellStyle name="Vírgula 7 2 6 3 2" xfId="5319"/>
    <cellStyle name="Vírgula 7 2 6 3 2 2" xfId="10303"/>
    <cellStyle name="Vírgula 7 2 6 3 3" xfId="7048"/>
    <cellStyle name="Vírgula 7 2 6 3 3 2" xfId="11990"/>
    <cellStyle name="Vírgula 7 2 6 3 4" xfId="8556"/>
    <cellStyle name="Vírgula 7 2 6 3 5" xfId="3594"/>
    <cellStyle name="Vírgula 7 2 6 4" xfId="4002"/>
    <cellStyle name="Vírgula 7 2 6 4 2" xfId="9081"/>
    <cellStyle name="Vírgula 7 2 6 5" xfId="5768"/>
    <cellStyle name="Vírgula 7 2 6 5 2" xfId="10710"/>
    <cellStyle name="Vírgula 7 2 6 6" xfId="7276"/>
    <cellStyle name="Vírgula 7 2 6 7" xfId="2314"/>
    <cellStyle name="Vírgula 7 2 7" xfId="904"/>
    <cellStyle name="Vírgula 7 2 7 2" xfId="1963"/>
    <cellStyle name="Vírgula 7 2 7 2 2" xfId="5321"/>
    <cellStyle name="Vírgula 7 2 7 2 2 2" xfId="10305"/>
    <cellStyle name="Vírgula 7 2 7 2 3" xfId="7050"/>
    <cellStyle name="Vírgula 7 2 7 2 3 2" xfId="11992"/>
    <cellStyle name="Vírgula 7 2 7 2 4" xfId="8558"/>
    <cellStyle name="Vírgula 7 2 7 2 5" xfId="3596"/>
    <cellStyle name="Vírgula 7 2 7 3" xfId="4346"/>
    <cellStyle name="Vírgula 7 2 7 3 2" xfId="9332"/>
    <cellStyle name="Vírgula 7 2 7 4" xfId="6090"/>
    <cellStyle name="Vírgula 7 2 7 4 2" xfId="11032"/>
    <cellStyle name="Vírgula 7 2 7 5" xfId="7598"/>
    <cellStyle name="Vírgula 7 2 7 6" xfId="2636"/>
    <cellStyle name="Vírgula 7 2 8" xfId="1370"/>
    <cellStyle name="Vírgula 7 2 8 2" xfId="4728"/>
    <cellStyle name="Vírgula 7 2 8 2 2" xfId="9712"/>
    <cellStyle name="Vírgula 7 2 8 3" xfId="6457"/>
    <cellStyle name="Vírgula 7 2 8 3 2" xfId="11399"/>
    <cellStyle name="Vírgula 7 2 8 4" xfId="7965"/>
    <cellStyle name="Vírgula 7 2 8 5" xfId="3003"/>
    <cellStyle name="Vírgula 7 2 9" xfId="315"/>
    <cellStyle name="Vírgula 7 2 9 2" xfId="3946"/>
    <cellStyle name="Vírgula 7 2 9 2 2" xfId="9033"/>
    <cellStyle name="Vírgula 7 2 9 3" xfId="5724"/>
    <cellStyle name="Vírgula 7 2 9 3 2" xfId="10666"/>
    <cellStyle name="Vírgula 7 2 9 4" xfId="7232"/>
    <cellStyle name="Vírgula 7 2 9 5" xfId="2270"/>
    <cellStyle name="Vírgula 7 3" xfId="171"/>
    <cellStyle name="Vírgula 7 3 10" xfId="2199"/>
    <cellStyle name="Vírgula 7 3 10 2" xfId="4453"/>
    <cellStyle name="Vírgula 7 3 10 2 2" xfId="9438"/>
    <cellStyle name="Vírgula 7 3 10 3" xfId="8705"/>
    <cellStyle name="Vírgula 7 3 10 4" xfId="12105"/>
    <cellStyle name="Vírgula 7 3 11" xfId="3744"/>
    <cellStyle name="Vírgula 7 3 11 2" xfId="8842"/>
    <cellStyle name="Vírgula 7 3 11 3" xfId="12159"/>
    <cellStyle name="Vírgula 7 3 12" xfId="3896"/>
    <cellStyle name="Vírgula 7 3 12 2" xfId="8987"/>
    <cellStyle name="Vírgula 7 3 13" xfId="5681"/>
    <cellStyle name="Vírgula 7 3 13 2" xfId="10623"/>
    <cellStyle name="Vírgula 7 3 14" xfId="7189"/>
    <cellStyle name="Vírgula 7 3 15" xfId="2162"/>
    <cellStyle name="Vírgula 7 3 16" xfId="220"/>
    <cellStyle name="Vírgula 7 3 2" xfId="660"/>
    <cellStyle name="Vírgula 7 3 2 10" xfId="2411"/>
    <cellStyle name="Vírgula 7 3 2 2" xfId="803"/>
    <cellStyle name="Vírgula 7 3 2 2 2" xfId="1268"/>
    <cellStyle name="Vírgula 7 3 2 2 2 2" xfId="1966"/>
    <cellStyle name="Vírgula 7 3 2 2 2 2 2" xfId="5324"/>
    <cellStyle name="Vírgula 7 3 2 2 2 2 2 2" xfId="10308"/>
    <cellStyle name="Vírgula 7 3 2 2 2 2 3" xfId="7053"/>
    <cellStyle name="Vírgula 7 3 2 2 2 2 3 2" xfId="11995"/>
    <cellStyle name="Vírgula 7 3 2 2 2 2 4" xfId="8561"/>
    <cellStyle name="Vírgula 7 3 2 2 2 2 5" xfId="3599"/>
    <cellStyle name="Vírgula 7 3 2 2 2 3" xfId="4636"/>
    <cellStyle name="Vírgula 7 3 2 2 2 3 2" xfId="9620"/>
    <cellStyle name="Vírgula 7 3 2 2 2 4" xfId="6367"/>
    <cellStyle name="Vírgula 7 3 2 2 2 4 2" xfId="11309"/>
    <cellStyle name="Vírgula 7 3 2 2 2 5" xfId="7875"/>
    <cellStyle name="Vírgula 7 3 2 2 2 6" xfId="2913"/>
    <cellStyle name="Vírgula 7 3 2 2 3" xfId="1965"/>
    <cellStyle name="Vírgula 7 3 2 2 3 2" xfId="5323"/>
    <cellStyle name="Vírgula 7 3 2 2 3 2 2" xfId="10307"/>
    <cellStyle name="Vírgula 7 3 2 2 3 3" xfId="7052"/>
    <cellStyle name="Vírgula 7 3 2 2 3 3 2" xfId="11994"/>
    <cellStyle name="Vírgula 7 3 2 2 3 4" xfId="8560"/>
    <cellStyle name="Vírgula 7 3 2 2 3 5" xfId="3598"/>
    <cellStyle name="Vírgula 7 3 2 2 4" xfId="4253"/>
    <cellStyle name="Vírgula 7 3 2 2 4 2" xfId="9239"/>
    <cellStyle name="Vírgula 7 3 2 2 5" xfId="6000"/>
    <cellStyle name="Vírgula 7 3 2 2 5 2" xfId="10942"/>
    <cellStyle name="Vírgula 7 3 2 2 6" xfId="7508"/>
    <cellStyle name="Vírgula 7 3 2 2 7" xfId="2546"/>
    <cellStyle name="Vírgula 7 3 2 3" xfId="956"/>
    <cellStyle name="Vírgula 7 3 2 3 2" xfId="1967"/>
    <cellStyle name="Vírgula 7 3 2 3 2 2" xfId="5325"/>
    <cellStyle name="Vírgula 7 3 2 3 2 2 2" xfId="10309"/>
    <cellStyle name="Vírgula 7 3 2 3 2 3" xfId="7054"/>
    <cellStyle name="Vírgula 7 3 2 3 2 3 2" xfId="11996"/>
    <cellStyle name="Vírgula 7 3 2 3 2 4" xfId="8562"/>
    <cellStyle name="Vírgula 7 3 2 3 2 5" xfId="3600"/>
    <cellStyle name="Vírgula 7 3 2 3 3" xfId="4395"/>
    <cellStyle name="Vírgula 7 3 2 3 3 2" xfId="9380"/>
    <cellStyle name="Vírgula 7 3 2 3 4" xfId="6138"/>
    <cellStyle name="Vírgula 7 3 2 3 4 2" xfId="11080"/>
    <cellStyle name="Vírgula 7 3 2 3 5" xfId="7646"/>
    <cellStyle name="Vírgula 7 3 2 3 6" xfId="2684"/>
    <cellStyle name="Vírgula 7 3 2 4" xfId="1964"/>
    <cellStyle name="Vírgula 7 3 2 4 2" xfId="5322"/>
    <cellStyle name="Vírgula 7 3 2 4 2 2" xfId="10306"/>
    <cellStyle name="Vírgula 7 3 2 4 3" xfId="7051"/>
    <cellStyle name="Vírgula 7 3 2 4 3 2" xfId="11993"/>
    <cellStyle name="Vírgula 7 3 2 4 4" xfId="8559"/>
    <cellStyle name="Vírgula 7 3 2 4 5" xfId="3597"/>
    <cellStyle name="Vírgula 7 3 2 5" xfId="3793"/>
    <cellStyle name="Vírgula 7 3 2 5 2" xfId="4547"/>
    <cellStyle name="Vírgula 7 3 2 5 2 2" xfId="9531"/>
    <cellStyle name="Vírgula 7 3 2 5 3" xfId="8753"/>
    <cellStyle name="Vírgula 7 3 2 5 4" xfId="12215"/>
    <cellStyle name="Vírgula 7 3 2 6" xfId="4117"/>
    <cellStyle name="Vírgula 7 3 2 6 2" xfId="8889"/>
    <cellStyle name="Vírgula 7 3 2 6 3" xfId="12187"/>
    <cellStyle name="Vírgula 7 3 2 7" xfId="4544"/>
    <cellStyle name="Vírgula 7 3 2 7 2" xfId="9528"/>
    <cellStyle name="Vírgula 7 3 2 8" xfId="5865"/>
    <cellStyle name="Vírgula 7 3 2 8 2" xfId="10807"/>
    <cellStyle name="Vírgula 7 3 2 9" xfId="7373"/>
    <cellStyle name="Vírgula 7 3 3" xfId="704"/>
    <cellStyle name="Vírgula 7 3 3 10" xfId="2453"/>
    <cellStyle name="Vírgula 7 3 3 2" xfId="845"/>
    <cellStyle name="Vírgula 7 3 3 2 2" xfId="1310"/>
    <cellStyle name="Vírgula 7 3 3 2 2 2" xfId="1970"/>
    <cellStyle name="Vírgula 7 3 3 2 2 2 2" xfId="5328"/>
    <cellStyle name="Vírgula 7 3 3 2 2 2 2 2" xfId="10312"/>
    <cellStyle name="Vírgula 7 3 3 2 2 2 3" xfId="7057"/>
    <cellStyle name="Vírgula 7 3 3 2 2 2 3 2" xfId="11999"/>
    <cellStyle name="Vírgula 7 3 3 2 2 2 4" xfId="8565"/>
    <cellStyle name="Vírgula 7 3 3 2 2 2 5" xfId="3603"/>
    <cellStyle name="Vírgula 7 3 3 2 2 3" xfId="4678"/>
    <cellStyle name="Vírgula 7 3 3 2 2 3 2" xfId="9662"/>
    <cellStyle name="Vírgula 7 3 3 2 2 4" xfId="6409"/>
    <cellStyle name="Vírgula 7 3 3 2 2 4 2" xfId="11351"/>
    <cellStyle name="Vírgula 7 3 3 2 2 5" xfId="7917"/>
    <cellStyle name="Vírgula 7 3 3 2 2 6" xfId="2955"/>
    <cellStyle name="Vírgula 7 3 3 2 3" xfId="1969"/>
    <cellStyle name="Vírgula 7 3 3 2 3 2" xfId="5327"/>
    <cellStyle name="Vírgula 7 3 3 2 3 2 2" xfId="10311"/>
    <cellStyle name="Vírgula 7 3 3 2 3 3" xfId="7056"/>
    <cellStyle name="Vírgula 7 3 3 2 3 3 2" xfId="11998"/>
    <cellStyle name="Vírgula 7 3 3 2 3 4" xfId="8564"/>
    <cellStyle name="Vírgula 7 3 3 2 3 5" xfId="3602"/>
    <cellStyle name="Vírgula 7 3 3 2 4" xfId="4295"/>
    <cellStyle name="Vírgula 7 3 3 2 4 2" xfId="9281"/>
    <cellStyle name="Vírgula 7 3 3 2 5" xfId="6042"/>
    <cellStyle name="Vírgula 7 3 3 2 5 2" xfId="10984"/>
    <cellStyle name="Vírgula 7 3 3 2 6" xfId="7550"/>
    <cellStyle name="Vírgula 7 3 3 2 7" xfId="2588"/>
    <cellStyle name="Vírgula 7 3 3 3" xfId="998"/>
    <cellStyle name="Vírgula 7 3 3 3 2" xfId="1971"/>
    <cellStyle name="Vírgula 7 3 3 3 2 2" xfId="5329"/>
    <cellStyle name="Vírgula 7 3 3 3 2 2 2" xfId="10313"/>
    <cellStyle name="Vírgula 7 3 3 3 2 3" xfId="7058"/>
    <cellStyle name="Vírgula 7 3 3 3 2 3 2" xfId="12000"/>
    <cellStyle name="Vírgula 7 3 3 3 2 4" xfId="8566"/>
    <cellStyle name="Vírgula 7 3 3 3 2 5" xfId="3604"/>
    <cellStyle name="Vírgula 7 3 3 3 3" xfId="4437"/>
    <cellStyle name="Vírgula 7 3 3 3 3 2" xfId="9422"/>
    <cellStyle name="Vírgula 7 3 3 3 4" xfId="6180"/>
    <cellStyle name="Vírgula 7 3 3 3 4 2" xfId="11122"/>
    <cellStyle name="Vírgula 7 3 3 3 5" xfId="7688"/>
    <cellStyle name="Vírgula 7 3 3 3 6" xfId="2726"/>
    <cellStyle name="Vírgula 7 3 3 4" xfId="1968"/>
    <cellStyle name="Vírgula 7 3 3 4 2" xfId="5326"/>
    <cellStyle name="Vírgula 7 3 3 4 2 2" xfId="10310"/>
    <cellStyle name="Vírgula 7 3 3 4 3" xfId="7055"/>
    <cellStyle name="Vírgula 7 3 3 4 3 2" xfId="11997"/>
    <cellStyle name="Vírgula 7 3 3 4 4" xfId="8563"/>
    <cellStyle name="Vírgula 7 3 3 4 5" xfId="3601"/>
    <cellStyle name="Vírgula 7 3 3 5" xfId="3835"/>
    <cellStyle name="Vírgula 7 3 3 5 2" xfId="4007"/>
    <cellStyle name="Vírgula 7 3 3 5 2 2" xfId="9086"/>
    <cellStyle name="Vírgula 7 3 3 5 3" xfId="8795"/>
    <cellStyle name="Vírgula 7 3 3 5 4" xfId="12324"/>
    <cellStyle name="Vírgula 7 3 3 6" xfId="4160"/>
    <cellStyle name="Vírgula 7 3 3 6 2" xfId="8931"/>
    <cellStyle name="Vírgula 7 3 3 6 3" xfId="12122"/>
    <cellStyle name="Vírgula 7 3 3 7" xfId="4083"/>
    <cellStyle name="Vírgula 7 3 3 7 2" xfId="9146"/>
    <cellStyle name="Vírgula 7 3 3 8" xfId="5907"/>
    <cellStyle name="Vírgula 7 3 3 8 2" xfId="10849"/>
    <cellStyle name="Vírgula 7 3 3 9" xfId="7415"/>
    <cellStyle name="Vírgula 7 3 4" xfId="546"/>
    <cellStyle name="Vírgula 7 3 4 2" xfId="1108"/>
    <cellStyle name="Vírgula 7 3 4 2 2" xfId="1973"/>
    <cellStyle name="Vírgula 7 3 4 2 2 2" xfId="5331"/>
    <cellStyle name="Vírgula 7 3 4 2 2 2 2" xfId="10315"/>
    <cellStyle name="Vírgula 7 3 4 2 2 3" xfId="7060"/>
    <cellStyle name="Vírgula 7 3 4 2 2 3 2" xfId="12002"/>
    <cellStyle name="Vírgula 7 3 4 2 2 4" xfId="8568"/>
    <cellStyle name="Vírgula 7 3 4 2 2 5" xfId="3606"/>
    <cellStyle name="Vírgula 7 3 4 2 3" xfId="4530"/>
    <cellStyle name="Vírgula 7 3 4 2 3 2" xfId="9515"/>
    <cellStyle name="Vírgula 7 3 4 2 4" xfId="6270"/>
    <cellStyle name="Vírgula 7 3 4 2 4 2" xfId="11212"/>
    <cellStyle name="Vírgula 7 3 4 2 5" xfId="7778"/>
    <cellStyle name="Vírgula 7 3 4 2 6" xfId="2816"/>
    <cellStyle name="Vírgula 7 3 4 3" xfId="1972"/>
    <cellStyle name="Vírgula 7 3 4 3 2" xfId="5330"/>
    <cellStyle name="Vírgula 7 3 4 3 2 2" xfId="10314"/>
    <cellStyle name="Vírgula 7 3 4 3 3" xfId="7059"/>
    <cellStyle name="Vírgula 7 3 4 3 3 2" xfId="12001"/>
    <cellStyle name="Vírgula 7 3 4 3 4" xfId="8567"/>
    <cellStyle name="Vírgula 7 3 4 3 5" xfId="3605"/>
    <cellStyle name="Vírgula 7 3 4 4" xfId="4062"/>
    <cellStyle name="Vírgula 7 3 4 4 2" xfId="9134"/>
    <cellStyle name="Vírgula 7 3 4 5" xfId="5818"/>
    <cellStyle name="Vírgula 7 3 4 5 2" xfId="10760"/>
    <cellStyle name="Vírgula 7 3 4 6" xfId="7326"/>
    <cellStyle name="Vírgula 7 3 4 7" xfId="2364"/>
    <cellStyle name="Vírgula 7 3 5" xfId="755"/>
    <cellStyle name="Vírgula 7 3 5 2" xfId="1221"/>
    <cellStyle name="Vírgula 7 3 5 2 2" xfId="1975"/>
    <cellStyle name="Vírgula 7 3 5 2 2 2" xfId="5333"/>
    <cellStyle name="Vírgula 7 3 5 2 2 2 2" xfId="10317"/>
    <cellStyle name="Vírgula 7 3 5 2 2 3" xfId="7062"/>
    <cellStyle name="Vírgula 7 3 5 2 2 3 2" xfId="12004"/>
    <cellStyle name="Vírgula 7 3 5 2 2 4" xfId="8570"/>
    <cellStyle name="Vírgula 7 3 5 2 2 5" xfId="3608"/>
    <cellStyle name="Vírgula 7 3 5 2 3" xfId="4589"/>
    <cellStyle name="Vírgula 7 3 5 2 3 2" xfId="9573"/>
    <cellStyle name="Vírgula 7 3 5 2 4" xfId="6320"/>
    <cellStyle name="Vírgula 7 3 5 2 4 2" xfId="11262"/>
    <cellStyle name="Vírgula 7 3 5 2 5" xfId="7828"/>
    <cellStyle name="Vírgula 7 3 5 2 6" xfId="2866"/>
    <cellStyle name="Vírgula 7 3 5 3" xfId="1974"/>
    <cellStyle name="Vírgula 7 3 5 3 2" xfId="5332"/>
    <cellStyle name="Vírgula 7 3 5 3 2 2" xfId="10316"/>
    <cellStyle name="Vírgula 7 3 5 3 3" xfId="7061"/>
    <cellStyle name="Vírgula 7 3 5 3 3 2" xfId="12003"/>
    <cellStyle name="Vírgula 7 3 5 3 4" xfId="8569"/>
    <cellStyle name="Vírgula 7 3 5 3 5" xfId="3607"/>
    <cellStyle name="Vírgula 7 3 5 4" xfId="4206"/>
    <cellStyle name="Vírgula 7 3 5 4 2" xfId="9192"/>
    <cellStyle name="Vírgula 7 3 5 5" xfId="5953"/>
    <cellStyle name="Vírgula 7 3 5 5 2" xfId="10895"/>
    <cellStyle name="Vírgula 7 3 5 6" xfId="7461"/>
    <cellStyle name="Vírgula 7 3 5 7" xfId="2499"/>
    <cellStyle name="Vírgula 7 3 6" xfId="430"/>
    <cellStyle name="Vírgula 7 3 6 2" xfId="1052"/>
    <cellStyle name="Vírgula 7 3 6 2 2" xfId="1977"/>
    <cellStyle name="Vírgula 7 3 6 2 2 2" xfId="5335"/>
    <cellStyle name="Vírgula 7 3 6 2 2 2 2" xfId="10319"/>
    <cellStyle name="Vírgula 7 3 6 2 2 3" xfId="7064"/>
    <cellStyle name="Vírgula 7 3 6 2 2 3 2" xfId="12006"/>
    <cellStyle name="Vírgula 7 3 6 2 2 4" xfId="8572"/>
    <cellStyle name="Vírgula 7 3 6 2 2 5" xfId="3610"/>
    <cellStyle name="Vírgula 7 3 6 2 3" xfId="4484"/>
    <cellStyle name="Vírgula 7 3 6 2 3 2" xfId="9469"/>
    <cellStyle name="Vírgula 7 3 6 2 4" xfId="6226"/>
    <cellStyle name="Vírgula 7 3 6 2 4 2" xfId="11168"/>
    <cellStyle name="Vírgula 7 3 6 2 5" xfId="7734"/>
    <cellStyle name="Vírgula 7 3 6 2 6" xfId="2772"/>
    <cellStyle name="Vírgula 7 3 6 3" xfId="1976"/>
    <cellStyle name="Vírgula 7 3 6 3 2" xfId="5334"/>
    <cellStyle name="Vírgula 7 3 6 3 2 2" xfId="10318"/>
    <cellStyle name="Vírgula 7 3 6 3 3" xfId="7063"/>
    <cellStyle name="Vírgula 7 3 6 3 3 2" xfId="12005"/>
    <cellStyle name="Vírgula 7 3 6 3 4" xfId="8571"/>
    <cellStyle name="Vírgula 7 3 6 3 5" xfId="3609"/>
    <cellStyle name="Vírgula 7 3 6 4" xfId="4003"/>
    <cellStyle name="Vírgula 7 3 6 4 2" xfId="9082"/>
    <cellStyle name="Vírgula 7 3 6 5" xfId="5769"/>
    <cellStyle name="Vírgula 7 3 6 5 2" xfId="10711"/>
    <cellStyle name="Vírgula 7 3 6 6" xfId="7277"/>
    <cellStyle name="Vírgula 7 3 6 7" xfId="2315"/>
    <cellStyle name="Vírgula 7 3 7" xfId="905"/>
    <cellStyle name="Vírgula 7 3 7 2" xfId="1978"/>
    <cellStyle name="Vírgula 7 3 7 2 2" xfId="5336"/>
    <cellStyle name="Vírgula 7 3 7 2 2 2" xfId="10320"/>
    <cellStyle name="Vírgula 7 3 7 2 3" xfId="7065"/>
    <cellStyle name="Vírgula 7 3 7 2 3 2" xfId="12007"/>
    <cellStyle name="Vírgula 7 3 7 2 4" xfId="8573"/>
    <cellStyle name="Vírgula 7 3 7 2 5" xfId="3611"/>
    <cellStyle name="Vírgula 7 3 7 3" xfId="4347"/>
    <cellStyle name="Vírgula 7 3 7 3 2" xfId="9333"/>
    <cellStyle name="Vírgula 7 3 7 4" xfId="6091"/>
    <cellStyle name="Vírgula 7 3 7 4 2" xfId="11033"/>
    <cellStyle name="Vírgula 7 3 7 5" xfId="7599"/>
    <cellStyle name="Vírgula 7 3 7 6" xfId="2637"/>
    <cellStyle name="Vírgula 7 3 8" xfId="1371"/>
    <cellStyle name="Vírgula 7 3 8 2" xfId="4729"/>
    <cellStyle name="Vírgula 7 3 8 2 2" xfId="9713"/>
    <cellStyle name="Vírgula 7 3 8 3" xfId="6458"/>
    <cellStyle name="Vírgula 7 3 8 3 2" xfId="11400"/>
    <cellStyle name="Vírgula 7 3 8 4" xfId="7966"/>
    <cellStyle name="Vírgula 7 3 8 5" xfId="3004"/>
    <cellStyle name="Vírgula 7 3 9" xfId="316"/>
    <cellStyle name="Vírgula 7 3 9 2" xfId="3947"/>
    <cellStyle name="Vírgula 7 3 9 2 2" xfId="9034"/>
    <cellStyle name="Vírgula 7 3 9 3" xfId="5725"/>
    <cellStyle name="Vírgula 7 3 9 3 2" xfId="10667"/>
    <cellStyle name="Vírgula 7 3 9 4" xfId="7233"/>
    <cellStyle name="Vírgula 7 3 9 5" xfId="2271"/>
    <cellStyle name="Vírgula 7 4" xfId="176"/>
    <cellStyle name="Vírgula 7 4 10" xfId="3952"/>
    <cellStyle name="Vírgula 7 4 10 2" xfId="8847"/>
    <cellStyle name="Vírgula 7 4 10 3" xfId="12284"/>
    <cellStyle name="Vírgula 7 4 11" xfId="5620"/>
    <cellStyle name="Vírgula 7 4 11 2" xfId="10569"/>
    <cellStyle name="Vírgula 7 4 12" xfId="5730"/>
    <cellStyle name="Vírgula 7 4 12 2" xfId="10672"/>
    <cellStyle name="Vírgula 7 4 13" xfId="7238"/>
    <cellStyle name="Vírgula 7 4 14" xfId="2276"/>
    <cellStyle name="Vírgula 7 4 15" xfId="323"/>
    <cellStyle name="Vírgula 7 4 2" xfId="444"/>
    <cellStyle name="Vírgula 7 4 2 10" xfId="5779"/>
    <cellStyle name="Vírgula 7 4 2 10 2" xfId="10721"/>
    <cellStyle name="Vírgula 7 4 2 11" xfId="7287"/>
    <cellStyle name="Vírgula 7 4 2 12" xfId="2325"/>
    <cellStyle name="Vírgula 7 4 2 2" xfId="711"/>
    <cellStyle name="Vírgula 7 4 2 2 10" xfId="7422"/>
    <cellStyle name="Vírgula 7 4 2 2 11" xfId="2460"/>
    <cellStyle name="Vírgula 7 4 2 2 2" xfId="852"/>
    <cellStyle name="Vírgula 7 4 2 2 2 2" xfId="1317"/>
    <cellStyle name="Vírgula 7 4 2 2 2 2 2" xfId="1982"/>
    <cellStyle name="Vírgula 7 4 2 2 2 2 2 2" xfId="5340"/>
    <cellStyle name="Vírgula 7 4 2 2 2 2 2 2 2" xfId="10324"/>
    <cellStyle name="Vírgula 7 4 2 2 2 2 2 3" xfId="7069"/>
    <cellStyle name="Vírgula 7 4 2 2 2 2 2 3 2" xfId="12011"/>
    <cellStyle name="Vírgula 7 4 2 2 2 2 2 4" xfId="8577"/>
    <cellStyle name="Vírgula 7 4 2 2 2 2 2 5" xfId="3615"/>
    <cellStyle name="Vírgula 7 4 2 2 2 2 3" xfId="4685"/>
    <cellStyle name="Vírgula 7 4 2 2 2 2 3 2" xfId="9669"/>
    <cellStyle name="Vírgula 7 4 2 2 2 2 4" xfId="6416"/>
    <cellStyle name="Vírgula 7 4 2 2 2 2 4 2" xfId="11358"/>
    <cellStyle name="Vírgula 7 4 2 2 2 2 5" xfId="7924"/>
    <cellStyle name="Vírgula 7 4 2 2 2 2 6" xfId="2962"/>
    <cellStyle name="Vírgula 7 4 2 2 2 3" xfId="1981"/>
    <cellStyle name="Vírgula 7 4 2 2 2 3 2" xfId="5339"/>
    <cellStyle name="Vírgula 7 4 2 2 2 3 2 2" xfId="10323"/>
    <cellStyle name="Vírgula 7 4 2 2 2 3 3" xfId="7068"/>
    <cellStyle name="Vírgula 7 4 2 2 2 3 3 2" xfId="12010"/>
    <cellStyle name="Vírgula 7 4 2 2 2 3 4" xfId="8576"/>
    <cellStyle name="Vírgula 7 4 2 2 2 3 5" xfId="3614"/>
    <cellStyle name="Vírgula 7 4 2 2 2 4" xfId="4302"/>
    <cellStyle name="Vírgula 7 4 2 2 2 4 2" xfId="9288"/>
    <cellStyle name="Vírgula 7 4 2 2 2 5" xfId="6049"/>
    <cellStyle name="Vírgula 7 4 2 2 2 5 2" xfId="10991"/>
    <cellStyle name="Vírgula 7 4 2 2 2 6" xfId="7557"/>
    <cellStyle name="Vírgula 7 4 2 2 2 7" xfId="2595"/>
    <cellStyle name="Vírgula 7 4 2 2 3" xfId="858"/>
    <cellStyle name="Vírgula 7 4 2 2 3 2" xfId="1321"/>
    <cellStyle name="Vírgula 7 4 2 2 3 2 2" xfId="1984"/>
    <cellStyle name="Vírgula 7 4 2 2 3 2 2 2" xfId="5342"/>
    <cellStyle name="Vírgula 7 4 2 2 3 2 2 2 2" xfId="10326"/>
    <cellStyle name="Vírgula 7 4 2 2 3 2 2 3" xfId="7071"/>
    <cellStyle name="Vírgula 7 4 2 2 3 2 2 3 2" xfId="12013"/>
    <cellStyle name="Vírgula 7 4 2 2 3 2 2 4" xfId="8579"/>
    <cellStyle name="Vírgula 7 4 2 2 3 2 2 5" xfId="3617"/>
    <cellStyle name="Vírgula 7 4 2 2 3 2 3" xfId="4689"/>
    <cellStyle name="Vírgula 7 4 2 2 3 2 3 2" xfId="9673"/>
    <cellStyle name="Vírgula 7 4 2 2 3 2 4" xfId="6420"/>
    <cellStyle name="Vírgula 7 4 2 2 3 2 4 2" xfId="11362"/>
    <cellStyle name="Vírgula 7 4 2 2 3 2 5" xfId="7928"/>
    <cellStyle name="Vírgula 7 4 2 2 3 2 6" xfId="2966"/>
    <cellStyle name="Vírgula 7 4 2 2 3 3" xfId="1983"/>
    <cellStyle name="Vírgula 7 4 2 2 3 3 2" xfId="5341"/>
    <cellStyle name="Vírgula 7 4 2 2 3 3 2 2" xfId="10325"/>
    <cellStyle name="Vírgula 7 4 2 2 3 3 3" xfId="7070"/>
    <cellStyle name="Vírgula 7 4 2 2 3 3 3 2" xfId="12012"/>
    <cellStyle name="Vírgula 7 4 2 2 3 3 4" xfId="8578"/>
    <cellStyle name="Vírgula 7 4 2 2 3 3 5" xfId="3616"/>
    <cellStyle name="Vírgula 7 4 2 2 3 4" xfId="4306"/>
    <cellStyle name="Vírgula 7 4 2 2 3 4 2" xfId="9292"/>
    <cellStyle name="Vírgula 7 4 2 2 3 5" xfId="6053"/>
    <cellStyle name="Vírgula 7 4 2 2 3 5 2" xfId="10995"/>
    <cellStyle name="Vírgula 7 4 2 2 3 6" xfId="7561"/>
    <cellStyle name="Vírgula 7 4 2 2 3 7" xfId="2599"/>
    <cellStyle name="Vírgula 7 4 2 2 4" xfId="1005"/>
    <cellStyle name="Vírgula 7 4 2 2 4 2" xfId="1985"/>
    <cellStyle name="Vírgula 7 4 2 2 4 2 2" xfId="5343"/>
    <cellStyle name="Vírgula 7 4 2 2 4 2 2 2" xfId="10327"/>
    <cellStyle name="Vírgula 7 4 2 2 4 2 3" xfId="7072"/>
    <cellStyle name="Vírgula 7 4 2 2 4 2 3 2" xfId="12014"/>
    <cellStyle name="Vírgula 7 4 2 2 4 2 4" xfId="8580"/>
    <cellStyle name="Vírgula 7 4 2 2 4 2 5" xfId="3618"/>
    <cellStyle name="Vírgula 7 4 2 2 4 3" xfId="4444"/>
    <cellStyle name="Vírgula 7 4 2 2 4 3 2" xfId="9429"/>
    <cellStyle name="Vírgula 7 4 2 2 4 4" xfId="6187"/>
    <cellStyle name="Vírgula 7 4 2 2 4 4 2" xfId="11129"/>
    <cellStyle name="Vírgula 7 4 2 2 4 5" xfId="7695"/>
    <cellStyle name="Vírgula 7 4 2 2 4 6" xfId="2733"/>
    <cellStyle name="Vírgula 7 4 2 2 5" xfId="1980"/>
    <cellStyle name="Vírgula 7 4 2 2 5 2" xfId="5338"/>
    <cellStyle name="Vírgula 7 4 2 2 5 2 2" xfId="10322"/>
    <cellStyle name="Vírgula 7 4 2 2 5 3" xfId="7067"/>
    <cellStyle name="Vírgula 7 4 2 2 5 3 2" xfId="12009"/>
    <cellStyle name="Vírgula 7 4 2 2 5 4" xfId="8575"/>
    <cellStyle name="Vírgula 7 4 2 2 5 5" xfId="3613"/>
    <cellStyle name="Vírgula 7 4 2 2 6" xfId="3842"/>
    <cellStyle name="Vírgula 7 4 2 2 6 2" xfId="3963"/>
    <cellStyle name="Vírgula 7 4 2 2 6 2 2" xfId="9044"/>
    <cellStyle name="Vírgula 7 4 2 2 6 3" xfId="8802"/>
    <cellStyle name="Vírgula 7 4 2 2 6 4" xfId="12273"/>
    <cellStyle name="Vírgula 7 4 2 2 7" xfId="4167"/>
    <cellStyle name="Vírgula 7 4 2 2 7 2" xfId="8938"/>
    <cellStyle name="Vírgula 7 4 2 2 7 3" xfId="12352"/>
    <cellStyle name="Vírgula 7 4 2 2 8" xfId="5526"/>
    <cellStyle name="Vírgula 7 4 2 2 8 2" xfId="10491"/>
    <cellStyle name="Vírgula 7 4 2 2 9" xfId="5914"/>
    <cellStyle name="Vírgula 7 4 2 2 9 2" xfId="10856"/>
    <cellStyle name="Vírgula 7 4 2 3" xfId="555"/>
    <cellStyle name="Vírgula 7 4 2 3 2" xfId="1115"/>
    <cellStyle name="Vírgula 7 4 2 3 2 2" xfId="1987"/>
    <cellStyle name="Vírgula 7 4 2 3 2 2 2" xfId="5345"/>
    <cellStyle name="Vírgula 7 4 2 3 2 2 2 2" xfId="10329"/>
    <cellStyle name="Vírgula 7 4 2 3 2 2 3" xfId="7074"/>
    <cellStyle name="Vírgula 7 4 2 3 2 2 3 2" xfId="12016"/>
    <cellStyle name="Vírgula 7 4 2 3 2 2 4" xfId="8582"/>
    <cellStyle name="Vírgula 7 4 2 3 2 2 5" xfId="3620"/>
    <cellStyle name="Vírgula 7 4 2 3 2 3" xfId="4537"/>
    <cellStyle name="Vírgula 7 4 2 3 2 3 2" xfId="9522"/>
    <cellStyle name="Vírgula 7 4 2 3 2 4" xfId="6277"/>
    <cellStyle name="Vírgula 7 4 2 3 2 4 2" xfId="11219"/>
    <cellStyle name="Vírgula 7 4 2 3 2 5" xfId="7785"/>
    <cellStyle name="Vírgula 7 4 2 3 2 6" xfId="2823"/>
    <cellStyle name="Vírgula 7 4 2 3 3" xfId="1986"/>
    <cellStyle name="Vírgula 7 4 2 3 3 2" xfId="5344"/>
    <cellStyle name="Vírgula 7 4 2 3 3 2 2" xfId="10328"/>
    <cellStyle name="Vírgula 7 4 2 3 3 3" xfId="7073"/>
    <cellStyle name="Vírgula 7 4 2 3 3 3 2" xfId="12015"/>
    <cellStyle name="Vírgula 7 4 2 3 3 4" xfId="8581"/>
    <cellStyle name="Vírgula 7 4 2 3 3 5" xfId="3619"/>
    <cellStyle name="Vírgula 7 4 2 3 4" xfId="4070"/>
    <cellStyle name="Vírgula 7 4 2 3 4 2" xfId="9141"/>
    <cellStyle name="Vírgula 7 4 2 3 5" xfId="5825"/>
    <cellStyle name="Vírgula 7 4 2 3 5 2" xfId="10767"/>
    <cellStyle name="Vírgula 7 4 2 3 6" xfId="7333"/>
    <cellStyle name="Vírgula 7 4 2 3 7" xfId="2371"/>
    <cellStyle name="Vírgula 7 4 2 4" xfId="762"/>
    <cellStyle name="Vírgula 7 4 2 4 2" xfId="1228"/>
    <cellStyle name="Vírgula 7 4 2 4 2 2" xfId="1989"/>
    <cellStyle name="Vírgula 7 4 2 4 2 2 2" xfId="5347"/>
    <cellStyle name="Vírgula 7 4 2 4 2 2 2 2" xfId="10331"/>
    <cellStyle name="Vírgula 7 4 2 4 2 2 3" xfId="7076"/>
    <cellStyle name="Vírgula 7 4 2 4 2 2 3 2" xfId="12018"/>
    <cellStyle name="Vírgula 7 4 2 4 2 2 4" xfId="8584"/>
    <cellStyle name="Vírgula 7 4 2 4 2 2 5" xfId="3622"/>
    <cellStyle name="Vírgula 7 4 2 4 2 3" xfId="4596"/>
    <cellStyle name="Vírgula 7 4 2 4 2 3 2" xfId="9580"/>
    <cellStyle name="Vírgula 7 4 2 4 2 4" xfId="6327"/>
    <cellStyle name="Vírgula 7 4 2 4 2 4 2" xfId="11269"/>
    <cellStyle name="Vírgula 7 4 2 4 2 5" xfId="7835"/>
    <cellStyle name="Vírgula 7 4 2 4 2 6" xfId="2873"/>
    <cellStyle name="Vírgula 7 4 2 4 3" xfId="1988"/>
    <cellStyle name="Vírgula 7 4 2 4 3 2" xfId="5346"/>
    <cellStyle name="Vírgula 7 4 2 4 3 2 2" xfId="10330"/>
    <cellStyle name="Vírgula 7 4 2 4 3 3" xfId="7075"/>
    <cellStyle name="Vírgula 7 4 2 4 3 3 2" xfId="12017"/>
    <cellStyle name="Vírgula 7 4 2 4 3 4" xfId="8583"/>
    <cellStyle name="Vírgula 7 4 2 4 3 5" xfId="3621"/>
    <cellStyle name="Vírgula 7 4 2 4 4" xfId="4213"/>
    <cellStyle name="Vírgula 7 4 2 4 4 2" xfId="9199"/>
    <cellStyle name="Vírgula 7 4 2 4 5" xfId="5960"/>
    <cellStyle name="Vírgula 7 4 2 4 5 2" xfId="10902"/>
    <cellStyle name="Vírgula 7 4 2 4 6" xfId="7468"/>
    <cellStyle name="Vírgula 7 4 2 4 7" xfId="2506"/>
    <cellStyle name="Vírgula 7 4 2 5" xfId="913"/>
    <cellStyle name="Vírgula 7 4 2 5 2" xfId="1990"/>
    <cellStyle name="Vírgula 7 4 2 5 2 2" xfId="5348"/>
    <cellStyle name="Vírgula 7 4 2 5 2 2 2" xfId="10332"/>
    <cellStyle name="Vírgula 7 4 2 5 2 3" xfId="7077"/>
    <cellStyle name="Vírgula 7 4 2 5 2 3 2" xfId="12019"/>
    <cellStyle name="Vírgula 7 4 2 5 2 4" xfId="8585"/>
    <cellStyle name="Vírgula 7 4 2 5 2 5" xfId="3623"/>
    <cellStyle name="Vírgula 7 4 2 5 3" xfId="4354"/>
    <cellStyle name="Vírgula 7 4 2 5 3 2" xfId="9340"/>
    <cellStyle name="Vírgula 7 4 2 5 4" xfId="6098"/>
    <cellStyle name="Vírgula 7 4 2 5 4 2" xfId="11040"/>
    <cellStyle name="Vírgula 7 4 2 5 5" xfId="7606"/>
    <cellStyle name="Vírgula 7 4 2 5 6" xfId="2644"/>
    <cellStyle name="Vírgula 7 4 2 6" xfId="1979"/>
    <cellStyle name="Vírgula 7 4 2 6 2" xfId="5337"/>
    <cellStyle name="Vírgula 7 4 2 6 2 2" xfId="10321"/>
    <cellStyle name="Vírgula 7 4 2 6 3" xfId="7066"/>
    <cellStyle name="Vírgula 7 4 2 6 3 2" xfId="12008"/>
    <cellStyle name="Vírgula 7 4 2 6 4" xfId="8574"/>
    <cellStyle name="Vírgula 7 4 2 6 5" xfId="3612"/>
    <cellStyle name="Vírgula 7 4 2 7" xfId="3752"/>
    <cellStyle name="Vírgula 7 4 2 7 2" xfId="4690"/>
    <cellStyle name="Vírgula 7 4 2 7 2 2" xfId="9674"/>
    <cellStyle name="Vírgula 7 4 2 7 3" xfId="8712"/>
    <cellStyle name="Vírgula 7 4 2 7 4" xfId="12341"/>
    <cellStyle name="Vírgula 7 4 2 8" xfId="4014"/>
    <cellStyle name="Vírgula 7 4 2 8 2" xfId="8849"/>
    <cellStyle name="Vírgula 7 4 2 8 3" xfId="12204"/>
    <cellStyle name="Vírgula 7 4 2 9" xfId="5554"/>
    <cellStyle name="Vírgula 7 4 2 9 2" xfId="10515"/>
    <cellStyle name="Vírgula 7 4 3" xfId="705"/>
    <cellStyle name="Vírgula 7 4 3 10" xfId="2454"/>
    <cellStyle name="Vírgula 7 4 3 2" xfId="846"/>
    <cellStyle name="Vírgula 7 4 3 2 2" xfId="1311"/>
    <cellStyle name="Vírgula 7 4 3 2 2 2" xfId="1993"/>
    <cellStyle name="Vírgula 7 4 3 2 2 2 2" xfId="5351"/>
    <cellStyle name="Vírgula 7 4 3 2 2 2 2 2" xfId="10335"/>
    <cellStyle name="Vírgula 7 4 3 2 2 2 3" xfId="7080"/>
    <cellStyle name="Vírgula 7 4 3 2 2 2 3 2" xfId="12022"/>
    <cellStyle name="Vírgula 7 4 3 2 2 2 4" xfId="8588"/>
    <cellStyle name="Vírgula 7 4 3 2 2 2 5" xfId="3626"/>
    <cellStyle name="Vírgula 7 4 3 2 2 3" xfId="4679"/>
    <cellStyle name="Vírgula 7 4 3 2 2 3 2" xfId="9663"/>
    <cellStyle name="Vírgula 7 4 3 2 2 4" xfId="6410"/>
    <cellStyle name="Vírgula 7 4 3 2 2 4 2" xfId="11352"/>
    <cellStyle name="Vírgula 7 4 3 2 2 5" xfId="7918"/>
    <cellStyle name="Vírgula 7 4 3 2 2 6" xfId="2956"/>
    <cellStyle name="Vírgula 7 4 3 2 3" xfId="1992"/>
    <cellStyle name="Vírgula 7 4 3 2 3 2" xfId="5350"/>
    <cellStyle name="Vírgula 7 4 3 2 3 2 2" xfId="10334"/>
    <cellStyle name="Vírgula 7 4 3 2 3 3" xfId="7079"/>
    <cellStyle name="Vírgula 7 4 3 2 3 3 2" xfId="12021"/>
    <cellStyle name="Vírgula 7 4 3 2 3 4" xfId="8587"/>
    <cellStyle name="Vírgula 7 4 3 2 3 5" xfId="3625"/>
    <cellStyle name="Vírgula 7 4 3 2 4" xfId="4296"/>
    <cellStyle name="Vírgula 7 4 3 2 4 2" xfId="9282"/>
    <cellStyle name="Vírgula 7 4 3 2 5" xfId="6043"/>
    <cellStyle name="Vírgula 7 4 3 2 5 2" xfId="10985"/>
    <cellStyle name="Vírgula 7 4 3 2 6" xfId="7551"/>
    <cellStyle name="Vírgula 7 4 3 2 7" xfId="2589"/>
    <cellStyle name="Vírgula 7 4 3 3" xfId="999"/>
    <cellStyle name="Vírgula 7 4 3 3 2" xfId="1994"/>
    <cellStyle name="Vírgula 7 4 3 3 2 2" xfId="5352"/>
    <cellStyle name="Vírgula 7 4 3 3 2 2 2" xfId="10336"/>
    <cellStyle name="Vírgula 7 4 3 3 2 3" xfId="7081"/>
    <cellStyle name="Vírgula 7 4 3 3 2 3 2" xfId="12023"/>
    <cellStyle name="Vírgula 7 4 3 3 2 4" xfId="8589"/>
    <cellStyle name="Vírgula 7 4 3 3 2 5" xfId="3627"/>
    <cellStyle name="Vírgula 7 4 3 3 3" xfId="4438"/>
    <cellStyle name="Vírgula 7 4 3 3 3 2" xfId="9423"/>
    <cellStyle name="Vírgula 7 4 3 3 4" xfId="6181"/>
    <cellStyle name="Vírgula 7 4 3 3 4 2" xfId="11123"/>
    <cellStyle name="Vírgula 7 4 3 3 5" xfId="7689"/>
    <cellStyle name="Vírgula 7 4 3 3 6" xfId="2727"/>
    <cellStyle name="Vírgula 7 4 3 4" xfId="1991"/>
    <cellStyle name="Vírgula 7 4 3 4 2" xfId="5349"/>
    <cellStyle name="Vírgula 7 4 3 4 2 2" xfId="10333"/>
    <cellStyle name="Vírgula 7 4 3 4 3" xfId="7078"/>
    <cellStyle name="Vírgula 7 4 3 4 3 2" xfId="12020"/>
    <cellStyle name="Vírgula 7 4 3 4 4" xfId="8586"/>
    <cellStyle name="Vírgula 7 4 3 4 5" xfId="3624"/>
    <cellStyle name="Vírgula 7 4 3 5" xfId="3836"/>
    <cellStyle name="Vírgula 7 4 3 5 2" xfId="5431"/>
    <cellStyle name="Vírgula 7 4 3 5 2 2" xfId="10413"/>
    <cellStyle name="Vírgula 7 4 3 5 3" xfId="8796"/>
    <cellStyle name="Vírgula 7 4 3 5 4" xfId="12232"/>
    <cellStyle name="Vírgula 7 4 3 6" xfId="4161"/>
    <cellStyle name="Vírgula 7 4 3 6 2" xfId="8932"/>
    <cellStyle name="Vírgula 7 4 3 6 3" xfId="12208"/>
    <cellStyle name="Vírgula 7 4 3 7" xfId="4691"/>
    <cellStyle name="Vírgula 7 4 3 7 2" xfId="9675"/>
    <cellStyle name="Vírgula 7 4 3 8" xfId="5908"/>
    <cellStyle name="Vírgula 7 4 3 8 2" xfId="10850"/>
    <cellStyle name="Vírgula 7 4 3 9" xfId="7416"/>
    <cellStyle name="Vírgula 7 4 4" xfId="553"/>
    <cellStyle name="Vírgula 7 4 4 2" xfId="1113"/>
    <cellStyle name="Vírgula 7 4 4 2 2" xfId="1996"/>
    <cellStyle name="Vírgula 7 4 4 2 2 2" xfId="5354"/>
    <cellStyle name="Vírgula 7 4 4 2 2 2 2" xfId="10338"/>
    <cellStyle name="Vírgula 7 4 4 2 2 3" xfId="7083"/>
    <cellStyle name="Vírgula 7 4 4 2 2 3 2" xfId="12025"/>
    <cellStyle name="Vírgula 7 4 4 2 2 4" xfId="8591"/>
    <cellStyle name="Vírgula 7 4 4 2 2 5" xfId="3629"/>
    <cellStyle name="Vírgula 7 4 4 2 3" xfId="4535"/>
    <cellStyle name="Vírgula 7 4 4 2 3 2" xfId="9520"/>
    <cellStyle name="Vírgula 7 4 4 2 4" xfId="6275"/>
    <cellStyle name="Vírgula 7 4 4 2 4 2" xfId="11217"/>
    <cellStyle name="Vírgula 7 4 4 2 5" xfId="7783"/>
    <cellStyle name="Vírgula 7 4 4 2 6" xfId="2821"/>
    <cellStyle name="Vírgula 7 4 4 3" xfId="1995"/>
    <cellStyle name="Vírgula 7 4 4 3 2" xfId="5353"/>
    <cellStyle name="Vírgula 7 4 4 3 2 2" xfId="10337"/>
    <cellStyle name="Vírgula 7 4 4 3 3" xfId="7082"/>
    <cellStyle name="Vírgula 7 4 4 3 3 2" xfId="12024"/>
    <cellStyle name="Vírgula 7 4 4 3 4" xfId="8590"/>
    <cellStyle name="Vírgula 7 4 4 3 5" xfId="3628"/>
    <cellStyle name="Vírgula 7 4 4 4" xfId="4068"/>
    <cellStyle name="Vírgula 7 4 4 4 2" xfId="9139"/>
    <cellStyle name="Vírgula 7 4 4 5" xfId="5823"/>
    <cellStyle name="Vírgula 7 4 4 5 2" xfId="10765"/>
    <cellStyle name="Vírgula 7 4 4 6" xfId="7331"/>
    <cellStyle name="Vírgula 7 4 4 7" xfId="2369"/>
    <cellStyle name="Vírgula 7 4 5" xfId="760"/>
    <cellStyle name="Vírgula 7 4 5 2" xfId="1226"/>
    <cellStyle name="Vírgula 7 4 5 2 2" xfId="1998"/>
    <cellStyle name="Vírgula 7 4 5 2 2 2" xfId="5356"/>
    <cellStyle name="Vírgula 7 4 5 2 2 2 2" xfId="10340"/>
    <cellStyle name="Vírgula 7 4 5 2 2 3" xfId="7085"/>
    <cellStyle name="Vírgula 7 4 5 2 2 3 2" xfId="12027"/>
    <cellStyle name="Vírgula 7 4 5 2 2 4" xfId="8593"/>
    <cellStyle name="Vírgula 7 4 5 2 2 5" xfId="3631"/>
    <cellStyle name="Vírgula 7 4 5 2 3" xfId="4594"/>
    <cellStyle name="Vírgula 7 4 5 2 3 2" xfId="9578"/>
    <cellStyle name="Vírgula 7 4 5 2 4" xfId="6325"/>
    <cellStyle name="Vírgula 7 4 5 2 4 2" xfId="11267"/>
    <cellStyle name="Vírgula 7 4 5 2 5" xfId="7833"/>
    <cellStyle name="Vírgula 7 4 5 2 6" xfId="2871"/>
    <cellStyle name="Vírgula 7 4 5 3" xfId="1997"/>
    <cellStyle name="Vírgula 7 4 5 3 2" xfId="5355"/>
    <cellStyle name="Vírgula 7 4 5 3 2 2" xfId="10339"/>
    <cellStyle name="Vírgula 7 4 5 3 3" xfId="7084"/>
    <cellStyle name="Vírgula 7 4 5 3 3 2" xfId="12026"/>
    <cellStyle name="Vírgula 7 4 5 3 4" xfId="8592"/>
    <cellStyle name="Vírgula 7 4 5 3 5" xfId="3630"/>
    <cellStyle name="Vírgula 7 4 5 4" xfId="4211"/>
    <cellStyle name="Vírgula 7 4 5 4 2" xfId="9197"/>
    <cellStyle name="Vírgula 7 4 5 5" xfId="5958"/>
    <cellStyle name="Vírgula 7 4 5 5 2" xfId="10900"/>
    <cellStyle name="Vírgula 7 4 5 6" xfId="7466"/>
    <cellStyle name="Vírgula 7 4 5 7" xfId="2504"/>
    <cellStyle name="Vírgula 7 4 6" xfId="437"/>
    <cellStyle name="Vírgula 7 4 6 2" xfId="1062"/>
    <cellStyle name="Vírgula 7 4 6 2 2" xfId="2000"/>
    <cellStyle name="Vírgula 7 4 6 2 2 2" xfId="5358"/>
    <cellStyle name="Vírgula 7 4 6 2 2 2 2" xfId="10342"/>
    <cellStyle name="Vírgula 7 4 6 2 2 3" xfId="7087"/>
    <cellStyle name="Vírgula 7 4 6 2 2 3 2" xfId="12029"/>
    <cellStyle name="Vírgula 7 4 6 2 2 4" xfId="8595"/>
    <cellStyle name="Vírgula 7 4 6 2 2 5" xfId="3633"/>
    <cellStyle name="Vírgula 7 4 6 2 3" xfId="4489"/>
    <cellStyle name="Vírgula 7 4 6 2 3 2" xfId="9474"/>
    <cellStyle name="Vírgula 7 4 6 2 4" xfId="6231"/>
    <cellStyle name="Vírgula 7 4 6 2 4 2" xfId="11173"/>
    <cellStyle name="Vírgula 7 4 6 2 5" xfId="7739"/>
    <cellStyle name="Vírgula 7 4 6 2 6" xfId="2777"/>
    <cellStyle name="Vírgula 7 4 6 3" xfId="1999"/>
    <cellStyle name="Vírgula 7 4 6 3 2" xfId="5357"/>
    <cellStyle name="Vírgula 7 4 6 3 2 2" xfId="10341"/>
    <cellStyle name="Vírgula 7 4 6 3 3" xfId="7086"/>
    <cellStyle name="Vírgula 7 4 6 3 3 2" xfId="12028"/>
    <cellStyle name="Vírgula 7 4 6 3 4" xfId="8594"/>
    <cellStyle name="Vírgula 7 4 6 3 5" xfId="3632"/>
    <cellStyle name="Vírgula 7 4 6 4" xfId="4009"/>
    <cellStyle name="Vírgula 7 4 6 4 2" xfId="9088"/>
    <cellStyle name="Vírgula 7 4 6 5" xfId="5774"/>
    <cellStyle name="Vírgula 7 4 6 5 2" xfId="10716"/>
    <cellStyle name="Vírgula 7 4 6 6" xfId="7282"/>
    <cellStyle name="Vírgula 7 4 6 7" xfId="2320"/>
    <cellStyle name="Vírgula 7 4 7" xfId="911"/>
    <cellStyle name="Vírgula 7 4 7 2" xfId="2001"/>
    <cellStyle name="Vírgula 7 4 7 2 2" xfId="5359"/>
    <cellStyle name="Vírgula 7 4 7 2 2 2" xfId="10343"/>
    <cellStyle name="Vírgula 7 4 7 2 3" xfId="7088"/>
    <cellStyle name="Vírgula 7 4 7 2 3 2" xfId="12030"/>
    <cellStyle name="Vírgula 7 4 7 2 4" xfId="8596"/>
    <cellStyle name="Vírgula 7 4 7 2 5" xfId="3634"/>
    <cellStyle name="Vírgula 7 4 7 3" xfId="4352"/>
    <cellStyle name="Vírgula 7 4 7 3 2" xfId="9338"/>
    <cellStyle name="Vírgula 7 4 7 4" xfId="6096"/>
    <cellStyle name="Vírgula 7 4 7 4 2" xfId="11038"/>
    <cellStyle name="Vírgula 7 4 7 5" xfId="7604"/>
    <cellStyle name="Vírgula 7 4 7 6" xfId="2642"/>
    <cellStyle name="Vírgula 7 4 8" xfId="1376"/>
    <cellStyle name="Vírgula 7 4 8 2" xfId="4734"/>
    <cellStyle name="Vírgula 7 4 8 2 2" xfId="9718"/>
    <cellStyle name="Vírgula 7 4 8 3" xfId="6463"/>
    <cellStyle name="Vírgula 7 4 8 3 2" xfId="11405"/>
    <cellStyle name="Vírgula 7 4 8 4" xfId="7971"/>
    <cellStyle name="Vírgula 7 4 8 5" xfId="3009"/>
    <cellStyle name="Vírgula 7 4 9" xfId="3750"/>
    <cellStyle name="Vírgula 7 4 9 2" xfId="5502"/>
    <cellStyle name="Vírgula 7 4 9 2 2" xfId="10471"/>
    <cellStyle name="Vírgula 7 4 9 3" xfId="8710"/>
    <cellStyle name="Vírgula 7 4 9 4" xfId="12186"/>
    <cellStyle name="Vírgula 7 5" xfId="445"/>
    <cellStyle name="Vírgula 7 5 10" xfId="5780"/>
    <cellStyle name="Vírgula 7 5 10 2" xfId="10722"/>
    <cellStyle name="Vírgula 7 5 11" xfId="7288"/>
    <cellStyle name="Vírgula 7 5 12" xfId="2326"/>
    <cellStyle name="Vírgula 7 5 2" xfId="710"/>
    <cellStyle name="Vírgula 7 5 2 10" xfId="2459"/>
    <cellStyle name="Vírgula 7 5 2 2" xfId="851"/>
    <cellStyle name="Vírgula 7 5 2 2 2" xfId="1316"/>
    <cellStyle name="Vírgula 7 5 2 2 2 2" xfId="2005"/>
    <cellStyle name="Vírgula 7 5 2 2 2 2 2" xfId="5363"/>
    <cellStyle name="Vírgula 7 5 2 2 2 2 2 2" xfId="10347"/>
    <cellStyle name="Vírgula 7 5 2 2 2 2 3" xfId="7092"/>
    <cellStyle name="Vírgula 7 5 2 2 2 2 3 2" xfId="12034"/>
    <cellStyle name="Vírgula 7 5 2 2 2 2 4" xfId="8600"/>
    <cellStyle name="Vírgula 7 5 2 2 2 2 5" xfId="3638"/>
    <cellStyle name="Vírgula 7 5 2 2 2 3" xfId="4684"/>
    <cellStyle name="Vírgula 7 5 2 2 2 3 2" xfId="9668"/>
    <cellStyle name="Vírgula 7 5 2 2 2 4" xfId="6415"/>
    <cellStyle name="Vírgula 7 5 2 2 2 4 2" xfId="11357"/>
    <cellStyle name="Vírgula 7 5 2 2 2 5" xfId="7923"/>
    <cellStyle name="Vírgula 7 5 2 2 2 6" xfId="2961"/>
    <cellStyle name="Vírgula 7 5 2 2 3" xfId="2004"/>
    <cellStyle name="Vírgula 7 5 2 2 3 2" xfId="5362"/>
    <cellStyle name="Vírgula 7 5 2 2 3 2 2" xfId="10346"/>
    <cellStyle name="Vírgula 7 5 2 2 3 3" xfId="7091"/>
    <cellStyle name="Vírgula 7 5 2 2 3 3 2" xfId="12033"/>
    <cellStyle name="Vírgula 7 5 2 2 3 4" xfId="8599"/>
    <cellStyle name="Vírgula 7 5 2 2 3 5" xfId="3637"/>
    <cellStyle name="Vírgula 7 5 2 2 4" xfId="4301"/>
    <cellStyle name="Vírgula 7 5 2 2 4 2" xfId="9287"/>
    <cellStyle name="Vírgula 7 5 2 2 5" xfId="6048"/>
    <cellStyle name="Vírgula 7 5 2 2 5 2" xfId="10990"/>
    <cellStyle name="Vírgula 7 5 2 2 6" xfId="7556"/>
    <cellStyle name="Vírgula 7 5 2 2 7" xfId="2594"/>
    <cellStyle name="Vírgula 7 5 2 3" xfId="1004"/>
    <cellStyle name="Vírgula 7 5 2 3 2" xfId="2006"/>
    <cellStyle name="Vírgula 7 5 2 3 2 2" xfId="5364"/>
    <cellStyle name="Vírgula 7 5 2 3 2 2 2" xfId="10348"/>
    <cellStyle name="Vírgula 7 5 2 3 2 3" xfId="7093"/>
    <cellStyle name="Vírgula 7 5 2 3 2 3 2" xfId="12035"/>
    <cellStyle name="Vírgula 7 5 2 3 2 4" xfId="8601"/>
    <cellStyle name="Vírgula 7 5 2 3 2 5" xfId="3639"/>
    <cellStyle name="Vírgula 7 5 2 3 3" xfId="4443"/>
    <cellStyle name="Vírgula 7 5 2 3 3 2" xfId="9428"/>
    <cellStyle name="Vírgula 7 5 2 3 4" xfId="6186"/>
    <cellStyle name="Vírgula 7 5 2 3 4 2" xfId="11128"/>
    <cellStyle name="Vírgula 7 5 2 3 5" xfId="7694"/>
    <cellStyle name="Vírgula 7 5 2 3 6" xfId="2732"/>
    <cellStyle name="Vírgula 7 5 2 4" xfId="2003"/>
    <cellStyle name="Vírgula 7 5 2 4 2" xfId="5361"/>
    <cellStyle name="Vírgula 7 5 2 4 2 2" xfId="10345"/>
    <cellStyle name="Vírgula 7 5 2 4 3" xfId="7090"/>
    <cellStyle name="Vírgula 7 5 2 4 3 2" xfId="12032"/>
    <cellStyle name="Vírgula 7 5 2 4 4" xfId="8598"/>
    <cellStyle name="Vírgula 7 5 2 4 5" xfId="3636"/>
    <cellStyle name="Vírgula 7 5 2 5" xfId="3841"/>
    <cellStyle name="Vírgula 7 5 2 5 2" xfId="5468"/>
    <cellStyle name="Vírgula 7 5 2 5 2 2" xfId="10444"/>
    <cellStyle name="Vírgula 7 5 2 5 3" xfId="8801"/>
    <cellStyle name="Vírgula 7 5 2 5 4" xfId="12148"/>
    <cellStyle name="Vírgula 7 5 2 6" xfId="4166"/>
    <cellStyle name="Vírgula 7 5 2 6 2" xfId="8937"/>
    <cellStyle name="Vírgula 7 5 2 6 3" xfId="12309"/>
    <cellStyle name="Vírgula 7 5 2 7" xfId="5607"/>
    <cellStyle name="Vírgula 7 5 2 7 2" xfId="10557"/>
    <cellStyle name="Vírgula 7 5 2 8" xfId="5913"/>
    <cellStyle name="Vírgula 7 5 2 8 2" xfId="10855"/>
    <cellStyle name="Vírgula 7 5 2 9" xfId="7421"/>
    <cellStyle name="Vírgula 7 5 3" xfId="658"/>
    <cellStyle name="Vírgula 7 5 3 2" xfId="1181"/>
    <cellStyle name="Vírgula 7 5 3 2 2" xfId="2008"/>
    <cellStyle name="Vírgula 7 5 3 2 2 2" xfId="5366"/>
    <cellStyle name="Vírgula 7 5 3 2 2 2 2" xfId="10350"/>
    <cellStyle name="Vírgula 7 5 3 2 2 3" xfId="7095"/>
    <cellStyle name="Vírgula 7 5 3 2 2 3 2" xfId="12037"/>
    <cellStyle name="Vírgula 7 5 3 2 2 4" xfId="8603"/>
    <cellStyle name="Vírgula 7 5 3 2 2 5" xfId="3641"/>
    <cellStyle name="Vírgula 7 5 3 2 3" xfId="4549"/>
    <cellStyle name="Vírgula 7 5 3 2 3 2" xfId="9533"/>
    <cellStyle name="Vírgula 7 5 3 2 4" xfId="6280"/>
    <cellStyle name="Vírgula 7 5 3 2 4 2" xfId="11222"/>
    <cellStyle name="Vírgula 7 5 3 2 5" xfId="7788"/>
    <cellStyle name="Vírgula 7 5 3 2 6" xfId="2826"/>
    <cellStyle name="Vírgula 7 5 3 3" xfId="2007"/>
    <cellStyle name="Vírgula 7 5 3 3 2" xfId="5365"/>
    <cellStyle name="Vírgula 7 5 3 3 2 2" xfId="10349"/>
    <cellStyle name="Vírgula 7 5 3 3 3" xfId="7094"/>
    <cellStyle name="Vírgula 7 5 3 3 3 2" xfId="12036"/>
    <cellStyle name="Vírgula 7 5 3 3 4" xfId="8602"/>
    <cellStyle name="Vírgula 7 5 3 3 5" xfId="3640"/>
    <cellStyle name="Vírgula 7 5 3 4" xfId="4115"/>
    <cellStyle name="Vírgula 7 5 3 4 2" xfId="9151"/>
    <cellStyle name="Vírgula 7 5 3 5" xfId="5863"/>
    <cellStyle name="Vírgula 7 5 3 5 2" xfId="10805"/>
    <cellStyle name="Vírgula 7 5 3 6" xfId="7371"/>
    <cellStyle name="Vírgula 7 5 3 7" xfId="2409"/>
    <cellStyle name="Vírgula 7 5 4" xfId="801"/>
    <cellStyle name="Vírgula 7 5 4 2" xfId="1266"/>
    <cellStyle name="Vírgula 7 5 4 2 2" xfId="2010"/>
    <cellStyle name="Vírgula 7 5 4 2 2 2" xfId="5368"/>
    <cellStyle name="Vírgula 7 5 4 2 2 2 2" xfId="10352"/>
    <cellStyle name="Vírgula 7 5 4 2 2 3" xfId="7097"/>
    <cellStyle name="Vírgula 7 5 4 2 2 3 2" xfId="12039"/>
    <cellStyle name="Vírgula 7 5 4 2 2 4" xfId="8605"/>
    <cellStyle name="Vírgula 7 5 4 2 2 5" xfId="3643"/>
    <cellStyle name="Vírgula 7 5 4 2 3" xfId="4634"/>
    <cellStyle name="Vírgula 7 5 4 2 3 2" xfId="9618"/>
    <cellStyle name="Vírgula 7 5 4 2 4" xfId="6365"/>
    <cellStyle name="Vírgula 7 5 4 2 4 2" xfId="11307"/>
    <cellStyle name="Vírgula 7 5 4 2 5" xfId="7873"/>
    <cellStyle name="Vírgula 7 5 4 2 6" xfId="2911"/>
    <cellStyle name="Vírgula 7 5 4 3" xfId="2009"/>
    <cellStyle name="Vírgula 7 5 4 3 2" xfId="5367"/>
    <cellStyle name="Vírgula 7 5 4 3 2 2" xfId="10351"/>
    <cellStyle name="Vírgula 7 5 4 3 3" xfId="7096"/>
    <cellStyle name="Vírgula 7 5 4 3 3 2" xfId="12038"/>
    <cellStyle name="Vírgula 7 5 4 3 4" xfId="8604"/>
    <cellStyle name="Vírgula 7 5 4 3 5" xfId="3642"/>
    <cellStyle name="Vírgula 7 5 4 4" xfId="4251"/>
    <cellStyle name="Vírgula 7 5 4 4 2" xfId="9237"/>
    <cellStyle name="Vírgula 7 5 4 5" xfId="5998"/>
    <cellStyle name="Vírgula 7 5 4 5 2" xfId="10940"/>
    <cellStyle name="Vírgula 7 5 4 6" xfId="7506"/>
    <cellStyle name="Vírgula 7 5 4 7" xfId="2544"/>
    <cellStyle name="Vírgula 7 5 5" xfId="954"/>
    <cellStyle name="Vírgula 7 5 5 2" xfId="2011"/>
    <cellStyle name="Vírgula 7 5 5 2 2" xfId="5369"/>
    <cellStyle name="Vírgula 7 5 5 2 2 2" xfId="10353"/>
    <cellStyle name="Vírgula 7 5 5 2 3" xfId="7098"/>
    <cellStyle name="Vírgula 7 5 5 2 3 2" xfId="12040"/>
    <cellStyle name="Vírgula 7 5 5 2 4" xfId="8606"/>
    <cellStyle name="Vírgula 7 5 5 2 5" xfId="3644"/>
    <cellStyle name="Vírgula 7 5 5 3" xfId="4393"/>
    <cellStyle name="Vírgula 7 5 5 3 2" xfId="9378"/>
    <cellStyle name="Vírgula 7 5 5 4" xfId="6136"/>
    <cellStyle name="Vírgula 7 5 5 4 2" xfId="11078"/>
    <cellStyle name="Vírgula 7 5 5 5" xfId="7644"/>
    <cellStyle name="Vírgula 7 5 5 6" xfId="2682"/>
    <cellStyle name="Vírgula 7 5 6" xfId="2002"/>
    <cellStyle name="Vírgula 7 5 6 2" xfId="5360"/>
    <cellStyle name="Vírgula 7 5 6 2 2" xfId="10344"/>
    <cellStyle name="Vírgula 7 5 6 3" xfId="7089"/>
    <cellStyle name="Vírgula 7 5 6 3 2" xfId="12031"/>
    <cellStyle name="Vírgula 7 5 6 4" xfId="8597"/>
    <cellStyle name="Vírgula 7 5 6 5" xfId="3635"/>
    <cellStyle name="Vírgula 7 5 7" xfId="3791"/>
    <cellStyle name="Vírgula 7 5 7 2" xfId="5510"/>
    <cellStyle name="Vírgula 7 5 7 2 2" xfId="10476"/>
    <cellStyle name="Vírgula 7 5 7 3" xfId="8751"/>
    <cellStyle name="Vírgula 7 5 7 4" xfId="12332"/>
    <cellStyle name="Vírgula 7 5 8" xfId="4015"/>
    <cellStyle name="Vírgula 7 5 8 2" xfId="8887"/>
    <cellStyle name="Vírgula 7 5 8 3" xfId="12242"/>
    <cellStyle name="Vírgula 7 5 9" xfId="5513"/>
    <cellStyle name="Vírgula 7 5 9 2" xfId="10479"/>
    <cellStyle name="Vírgula 7 6" xfId="702"/>
    <cellStyle name="Vírgula 7 6 10" xfId="2451"/>
    <cellStyle name="Vírgula 7 6 2" xfId="843"/>
    <cellStyle name="Vírgula 7 6 2 2" xfId="1308"/>
    <cellStyle name="Vírgula 7 6 2 2 2" xfId="2014"/>
    <cellStyle name="Vírgula 7 6 2 2 2 2" xfId="5372"/>
    <cellStyle name="Vírgula 7 6 2 2 2 2 2" xfId="10356"/>
    <cellStyle name="Vírgula 7 6 2 2 2 3" xfId="7101"/>
    <cellStyle name="Vírgula 7 6 2 2 2 3 2" xfId="12043"/>
    <cellStyle name="Vírgula 7 6 2 2 2 4" xfId="8609"/>
    <cellStyle name="Vírgula 7 6 2 2 2 5" xfId="3647"/>
    <cellStyle name="Vírgula 7 6 2 2 3" xfId="4676"/>
    <cellStyle name="Vírgula 7 6 2 2 3 2" xfId="9660"/>
    <cellStyle name="Vírgula 7 6 2 2 4" xfId="6407"/>
    <cellStyle name="Vírgula 7 6 2 2 4 2" xfId="11349"/>
    <cellStyle name="Vírgula 7 6 2 2 5" xfId="7915"/>
    <cellStyle name="Vírgula 7 6 2 2 6" xfId="2953"/>
    <cellStyle name="Vírgula 7 6 2 3" xfId="2013"/>
    <cellStyle name="Vírgula 7 6 2 3 2" xfId="5371"/>
    <cellStyle name="Vírgula 7 6 2 3 2 2" xfId="10355"/>
    <cellStyle name="Vírgula 7 6 2 3 3" xfId="7100"/>
    <cellStyle name="Vírgula 7 6 2 3 3 2" xfId="12042"/>
    <cellStyle name="Vírgula 7 6 2 3 4" xfId="8608"/>
    <cellStyle name="Vírgula 7 6 2 3 5" xfId="3646"/>
    <cellStyle name="Vírgula 7 6 2 4" xfId="4293"/>
    <cellStyle name="Vírgula 7 6 2 4 2" xfId="9279"/>
    <cellStyle name="Vírgula 7 6 2 5" xfId="6040"/>
    <cellStyle name="Vírgula 7 6 2 5 2" xfId="10982"/>
    <cellStyle name="Vírgula 7 6 2 6" xfId="7548"/>
    <cellStyle name="Vírgula 7 6 2 7" xfId="2586"/>
    <cellStyle name="Vírgula 7 6 3" xfId="996"/>
    <cellStyle name="Vírgula 7 6 3 2" xfId="2015"/>
    <cellStyle name="Vírgula 7 6 3 2 2" xfId="5373"/>
    <cellStyle name="Vírgula 7 6 3 2 2 2" xfId="10357"/>
    <cellStyle name="Vírgula 7 6 3 2 3" xfId="7102"/>
    <cellStyle name="Vírgula 7 6 3 2 3 2" xfId="12044"/>
    <cellStyle name="Vírgula 7 6 3 2 4" xfId="8610"/>
    <cellStyle name="Vírgula 7 6 3 2 5" xfId="3648"/>
    <cellStyle name="Vírgula 7 6 3 3" xfId="4435"/>
    <cellStyle name="Vírgula 7 6 3 3 2" xfId="9420"/>
    <cellStyle name="Vírgula 7 6 3 4" xfId="6178"/>
    <cellStyle name="Vírgula 7 6 3 4 2" xfId="11120"/>
    <cellStyle name="Vírgula 7 6 3 5" xfId="7686"/>
    <cellStyle name="Vírgula 7 6 3 6" xfId="2724"/>
    <cellStyle name="Vírgula 7 6 4" xfId="2012"/>
    <cellStyle name="Vírgula 7 6 4 2" xfId="5370"/>
    <cellStyle name="Vírgula 7 6 4 2 2" xfId="10354"/>
    <cellStyle name="Vírgula 7 6 4 3" xfId="7099"/>
    <cellStyle name="Vírgula 7 6 4 3 2" xfId="12041"/>
    <cellStyle name="Vírgula 7 6 4 4" xfId="8607"/>
    <cellStyle name="Vírgula 7 6 4 5" xfId="3645"/>
    <cellStyle name="Vírgula 7 6 5" xfId="3833"/>
    <cellStyle name="Vírgula 7 6 5 2" xfId="5473"/>
    <cellStyle name="Vírgula 7 6 5 2 2" xfId="10449"/>
    <cellStyle name="Vírgula 7 6 5 3" xfId="8793"/>
    <cellStyle name="Vírgula 7 6 5 4" xfId="12230"/>
    <cellStyle name="Vírgula 7 6 6" xfId="4158"/>
    <cellStyle name="Vírgula 7 6 6 2" xfId="8929"/>
    <cellStyle name="Vírgula 7 6 6 3" xfId="12340"/>
    <cellStyle name="Vírgula 7 6 7" xfId="5570"/>
    <cellStyle name="Vírgula 7 6 7 2" xfId="10527"/>
    <cellStyle name="Vírgula 7 6 8" xfId="5905"/>
    <cellStyle name="Vírgula 7 6 8 2" xfId="10847"/>
    <cellStyle name="Vírgula 7 6 9" xfId="7413"/>
    <cellStyle name="Vírgula 7 7" xfId="544"/>
    <cellStyle name="Vírgula 7 7 2" xfId="1106"/>
    <cellStyle name="Vírgula 7 7 2 2" xfId="2017"/>
    <cellStyle name="Vírgula 7 7 2 2 2" xfId="5375"/>
    <cellStyle name="Vírgula 7 7 2 2 2 2" xfId="10359"/>
    <cellStyle name="Vírgula 7 7 2 2 3" xfId="7104"/>
    <cellStyle name="Vírgula 7 7 2 2 3 2" xfId="12046"/>
    <cellStyle name="Vírgula 7 7 2 2 4" xfId="8612"/>
    <cellStyle name="Vírgula 7 7 2 2 5" xfId="3650"/>
    <cellStyle name="Vírgula 7 7 2 3" xfId="4528"/>
    <cellStyle name="Vírgula 7 7 2 3 2" xfId="9513"/>
    <cellStyle name="Vírgula 7 7 2 4" xfId="6268"/>
    <cellStyle name="Vírgula 7 7 2 4 2" xfId="11210"/>
    <cellStyle name="Vírgula 7 7 2 5" xfId="7776"/>
    <cellStyle name="Vírgula 7 7 2 6" xfId="2814"/>
    <cellStyle name="Vírgula 7 7 3" xfId="2016"/>
    <cellStyle name="Vírgula 7 7 3 2" xfId="5374"/>
    <cellStyle name="Vírgula 7 7 3 2 2" xfId="10358"/>
    <cellStyle name="Vírgula 7 7 3 3" xfId="7103"/>
    <cellStyle name="Vírgula 7 7 3 3 2" xfId="12045"/>
    <cellStyle name="Vírgula 7 7 3 4" xfId="8611"/>
    <cellStyle name="Vírgula 7 7 3 5" xfId="3649"/>
    <cellStyle name="Vírgula 7 7 4" xfId="4060"/>
    <cellStyle name="Vírgula 7 7 4 2" xfId="9132"/>
    <cellStyle name="Vírgula 7 7 5" xfId="5816"/>
    <cellStyle name="Vírgula 7 7 5 2" xfId="10758"/>
    <cellStyle name="Vírgula 7 7 6" xfId="7324"/>
    <cellStyle name="Vírgula 7 7 7" xfId="2362"/>
    <cellStyle name="Vírgula 7 8" xfId="753"/>
    <cellStyle name="Vírgula 7 8 2" xfId="1219"/>
    <cellStyle name="Vírgula 7 8 2 2" xfId="2019"/>
    <cellStyle name="Vírgula 7 8 2 2 2" xfId="5377"/>
    <cellStyle name="Vírgula 7 8 2 2 2 2" xfId="10361"/>
    <cellStyle name="Vírgula 7 8 2 2 3" xfId="7106"/>
    <cellStyle name="Vírgula 7 8 2 2 3 2" xfId="12048"/>
    <cellStyle name="Vírgula 7 8 2 2 4" xfId="8614"/>
    <cellStyle name="Vírgula 7 8 2 2 5" xfId="3652"/>
    <cellStyle name="Vírgula 7 8 2 3" xfId="4587"/>
    <cellStyle name="Vírgula 7 8 2 3 2" xfId="9571"/>
    <cellStyle name="Vírgula 7 8 2 4" xfId="6318"/>
    <cellStyle name="Vírgula 7 8 2 4 2" xfId="11260"/>
    <cellStyle name="Vírgula 7 8 2 5" xfId="7826"/>
    <cellStyle name="Vírgula 7 8 2 6" xfId="2864"/>
    <cellStyle name="Vírgula 7 8 3" xfId="2018"/>
    <cellStyle name="Vírgula 7 8 3 2" xfId="5376"/>
    <cellStyle name="Vírgula 7 8 3 2 2" xfId="10360"/>
    <cellStyle name="Vírgula 7 8 3 3" xfId="7105"/>
    <cellStyle name="Vírgula 7 8 3 3 2" xfId="12047"/>
    <cellStyle name="Vírgula 7 8 3 4" xfId="8613"/>
    <cellStyle name="Vírgula 7 8 3 5" xfId="3651"/>
    <cellStyle name="Vírgula 7 8 4" xfId="4204"/>
    <cellStyle name="Vírgula 7 8 4 2" xfId="9190"/>
    <cellStyle name="Vírgula 7 8 5" xfId="5951"/>
    <cellStyle name="Vírgula 7 8 5 2" xfId="10893"/>
    <cellStyle name="Vírgula 7 8 6" xfId="7459"/>
    <cellStyle name="Vírgula 7 8 7" xfId="2497"/>
    <cellStyle name="Vírgula 7 9" xfId="428"/>
    <cellStyle name="Vírgula 7 9 2" xfId="1050"/>
    <cellStyle name="Vírgula 7 9 2 2" xfId="2021"/>
    <cellStyle name="Vírgula 7 9 2 2 2" xfId="5379"/>
    <cellStyle name="Vírgula 7 9 2 2 2 2" xfId="10363"/>
    <cellStyle name="Vírgula 7 9 2 2 3" xfId="7108"/>
    <cellStyle name="Vírgula 7 9 2 2 3 2" xfId="12050"/>
    <cellStyle name="Vírgula 7 9 2 2 4" xfId="8616"/>
    <cellStyle name="Vírgula 7 9 2 2 5" xfId="3654"/>
    <cellStyle name="Vírgula 7 9 2 3" xfId="4482"/>
    <cellStyle name="Vírgula 7 9 2 3 2" xfId="9467"/>
    <cellStyle name="Vírgula 7 9 2 4" xfId="6224"/>
    <cellStyle name="Vírgula 7 9 2 4 2" xfId="11166"/>
    <cellStyle name="Vírgula 7 9 2 5" xfId="7732"/>
    <cellStyle name="Vírgula 7 9 2 6" xfId="2770"/>
    <cellStyle name="Vírgula 7 9 3" xfId="2020"/>
    <cellStyle name="Vírgula 7 9 3 2" xfId="5378"/>
    <cellStyle name="Vírgula 7 9 3 2 2" xfId="10362"/>
    <cellStyle name="Vírgula 7 9 3 3" xfId="7107"/>
    <cellStyle name="Vírgula 7 9 3 3 2" xfId="12049"/>
    <cellStyle name="Vírgula 7 9 3 4" xfId="8615"/>
    <cellStyle name="Vírgula 7 9 3 5" xfId="3653"/>
    <cellStyle name="Vírgula 7 9 4" xfId="4001"/>
    <cellStyle name="Vírgula 7 9 4 2" xfId="9080"/>
    <cellStyle name="Vírgula 7 9 5" xfId="5767"/>
    <cellStyle name="Vírgula 7 9 5 2" xfId="10709"/>
    <cellStyle name="Vírgula 7 9 6" xfId="7275"/>
    <cellStyle name="Vírgula 7 9 7" xfId="2313"/>
    <cellStyle name="Vírgula 8" xfId="59"/>
    <cellStyle name="Vírgula 8 10" xfId="1372"/>
    <cellStyle name="Vírgula 8 10 2" xfId="4730"/>
    <cellStyle name="Vírgula 8 10 2 2" xfId="9714"/>
    <cellStyle name="Vírgula 8 10 3" xfId="6459"/>
    <cellStyle name="Vírgula 8 10 3 2" xfId="11401"/>
    <cellStyle name="Vírgula 8 10 4" xfId="7967"/>
    <cellStyle name="Vírgula 8 10 5" xfId="3005"/>
    <cellStyle name="Vírgula 8 11" xfId="317"/>
    <cellStyle name="Vírgula 8 11 2" xfId="3948"/>
    <cellStyle name="Vírgula 8 11 2 2" xfId="9035"/>
    <cellStyle name="Vírgula 8 11 3" xfId="5726"/>
    <cellStyle name="Vírgula 8 11 3 2" xfId="10668"/>
    <cellStyle name="Vírgula 8 11 4" xfId="7234"/>
    <cellStyle name="Vírgula 8 11 5" xfId="2272"/>
    <cellStyle name="Vírgula 8 12" xfId="2174"/>
    <cellStyle name="Vírgula 8 12 2" xfId="5576"/>
    <cellStyle name="Vírgula 8 12 2 2" xfId="10531"/>
    <cellStyle name="Vírgula 8 12 3" xfId="8706"/>
    <cellStyle name="Vírgula 8 12 4" xfId="12221"/>
    <cellStyle name="Vírgula 8 13" xfId="3745"/>
    <cellStyle name="Vírgula 8 13 2" xfId="8843"/>
    <cellStyle name="Vírgula 8 13 3" xfId="12316"/>
    <cellStyle name="Vírgula 8 14" xfId="3862"/>
    <cellStyle name="Vírgula 8 14 2" xfId="8955"/>
    <cellStyle name="Vírgula 8 15" xfId="5656"/>
    <cellStyle name="Vírgula 8 15 2" xfId="10598"/>
    <cellStyle name="Vírgula 8 16" xfId="7164"/>
    <cellStyle name="Vírgula 8 17" xfId="2133"/>
    <cellStyle name="Vírgula 8 18" xfId="194"/>
    <cellStyle name="Vírgula 8 2" xfId="172"/>
    <cellStyle name="Vírgula 8 2 10" xfId="2186"/>
    <cellStyle name="Vírgula 8 2 10 2" xfId="4019"/>
    <cellStyle name="Vírgula 8 2 10 2 2" xfId="9093"/>
    <cellStyle name="Vírgula 8 2 10 3" xfId="8707"/>
    <cellStyle name="Vírgula 8 2 10 4" xfId="12139"/>
    <cellStyle name="Vírgula 8 2 11" xfId="3746"/>
    <cellStyle name="Vírgula 8 2 11 2" xfId="8844"/>
    <cellStyle name="Vírgula 8 2 11 3" xfId="12157"/>
    <cellStyle name="Vírgula 8 2 12" xfId="3879"/>
    <cellStyle name="Vírgula 8 2 12 2" xfId="8971"/>
    <cellStyle name="Vírgula 8 2 13" xfId="5668"/>
    <cellStyle name="Vírgula 8 2 13 2" xfId="10610"/>
    <cellStyle name="Vírgula 8 2 14" xfId="7176"/>
    <cellStyle name="Vírgula 8 2 15" xfId="2163"/>
    <cellStyle name="Vírgula 8 2 16" xfId="207"/>
    <cellStyle name="Vírgula 8 2 2" xfId="662"/>
    <cellStyle name="Vírgula 8 2 2 10" xfId="2413"/>
    <cellStyle name="Vírgula 8 2 2 2" xfId="805"/>
    <cellStyle name="Vírgula 8 2 2 2 2" xfId="1270"/>
    <cellStyle name="Vírgula 8 2 2 2 2 2" xfId="2024"/>
    <cellStyle name="Vírgula 8 2 2 2 2 2 2" xfId="5382"/>
    <cellStyle name="Vírgula 8 2 2 2 2 2 2 2" xfId="10366"/>
    <cellStyle name="Vírgula 8 2 2 2 2 2 3" xfId="7111"/>
    <cellStyle name="Vírgula 8 2 2 2 2 2 3 2" xfId="12053"/>
    <cellStyle name="Vírgula 8 2 2 2 2 2 4" xfId="8619"/>
    <cellStyle name="Vírgula 8 2 2 2 2 2 5" xfId="3657"/>
    <cellStyle name="Vírgula 8 2 2 2 2 3" xfId="4638"/>
    <cellStyle name="Vírgula 8 2 2 2 2 3 2" xfId="9622"/>
    <cellStyle name="Vírgula 8 2 2 2 2 4" xfId="6369"/>
    <cellStyle name="Vírgula 8 2 2 2 2 4 2" xfId="11311"/>
    <cellStyle name="Vírgula 8 2 2 2 2 5" xfId="7877"/>
    <cellStyle name="Vírgula 8 2 2 2 2 6" xfId="2915"/>
    <cellStyle name="Vírgula 8 2 2 2 3" xfId="2023"/>
    <cellStyle name="Vírgula 8 2 2 2 3 2" xfId="5381"/>
    <cellStyle name="Vírgula 8 2 2 2 3 2 2" xfId="10365"/>
    <cellStyle name="Vírgula 8 2 2 2 3 3" xfId="7110"/>
    <cellStyle name="Vírgula 8 2 2 2 3 3 2" xfId="12052"/>
    <cellStyle name="Vírgula 8 2 2 2 3 4" xfId="8618"/>
    <cellStyle name="Vírgula 8 2 2 2 3 5" xfId="3656"/>
    <cellStyle name="Vírgula 8 2 2 2 4" xfId="4255"/>
    <cellStyle name="Vírgula 8 2 2 2 4 2" xfId="9241"/>
    <cellStyle name="Vírgula 8 2 2 2 5" xfId="6002"/>
    <cellStyle name="Vírgula 8 2 2 2 5 2" xfId="10944"/>
    <cellStyle name="Vírgula 8 2 2 2 6" xfId="7510"/>
    <cellStyle name="Vírgula 8 2 2 2 7" xfId="2548"/>
    <cellStyle name="Vírgula 8 2 2 3" xfId="958"/>
    <cellStyle name="Vírgula 8 2 2 3 2" xfId="2025"/>
    <cellStyle name="Vírgula 8 2 2 3 2 2" xfId="5383"/>
    <cellStyle name="Vírgula 8 2 2 3 2 2 2" xfId="10367"/>
    <cellStyle name="Vírgula 8 2 2 3 2 3" xfId="7112"/>
    <cellStyle name="Vírgula 8 2 2 3 2 3 2" xfId="12054"/>
    <cellStyle name="Vírgula 8 2 2 3 2 4" xfId="8620"/>
    <cellStyle name="Vírgula 8 2 2 3 2 5" xfId="3658"/>
    <cellStyle name="Vírgula 8 2 2 3 3" xfId="4397"/>
    <cellStyle name="Vírgula 8 2 2 3 3 2" xfId="9382"/>
    <cellStyle name="Vírgula 8 2 2 3 4" xfId="6140"/>
    <cellStyle name="Vírgula 8 2 2 3 4 2" xfId="11082"/>
    <cellStyle name="Vírgula 8 2 2 3 5" xfId="7648"/>
    <cellStyle name="Vírgula 8 2 2 3 6" xfId="2686"/>
    <cellStyle name="Vírgula 8 2 2 4" xfId="2022"/>
    <cellStyle name="Vírgula 8 2 2 4 2" xfId="5380"/>
    <cellStyle name="Vírgula 8 2 2 4 2 2" xfId="10364"/>
    <cellStyle name="Vírgula 8 2 2 4 3" xfId="7109"/>
    <cellStyle name="Vírgula 8 2 2 4 3 2" xfId="12051"/>
    <cellStyle name="Vírgula 8 2 2 4 4" xfId="8617"/>
    <cellStyle name="Vírgula 8 2 2 4 5" xfId="3655"/>
    <cellStyle name="Vírgula 8 2 2 5" xfId="3795"/>
    <cellStyle name="Vírgula 8 2 2 5 2" xfId="5470"/>
    <cellStyle name="Vírgula 8 2 2 5 2 2" xfId="10446"/>
    <cellStyle name="Vírgula 8 2 2 5 3" xfId="8755"/>
    <cellStyle name="Vírgula 8 2 2 5 4" xfId="12310"/>
    <cellStyle name="Vírgula 8 2 2 6" xfId="4119"/>
    <cellStyle name="Vírgula 8 2 2 6 2" xfId="8891"/>
    <cellStyle name="Vírgula 8 2 2 6 3" xfId="12240"/>
    <cellStyle name="Vírgula 8 2 2 7" xfId="5645"/>
    <cellStyle name="Vírgula 8 2 2 7 2" xfId="10588"/>
    <cellStyle name="Vírgula 8 2 2 8" xfId="5867"/>
    <cellStyle name="Vírgula 8 2 2 8 2" xfId="10809"/>
    <cellStyle name="Vírgula 8 2 2 9" xfId="7375"/>
    <cellStyle name="Vírgula 8 2 3" xfId="707"/>
    <cellStyle name="Vírgula 8 2 3 10" xfId="2456"/>
    <cellStyle name="Vírgula 8 2 3 2" xfId="848"/>
    <cellStyle name="Vírgula 8 2 3 2 2" xfId="1313"/>
    <cellStyle name="Vírgula 8 2 3 2 2 2" xfId="2028"/>
    <cellStyle name="Vírgula 8 2 3 2 2 2 2" xfId="5386"/>
    <cellStyle name="Vírgula 8 2 3 2 2 2 2 2" xfId="10370"/>
    <cellStyle name="Vírgula 8 2 3 2 2 2 3" xfId="7115"/>
    <cellStyle name="Vírgula 8 2 3 2 2 2 3 2" xfId="12057"/>
    <cellStyle name="Vírgula 8 2 3 2 2 2 4" xfId="8623"/>
    <cellStyle name="Vírgula 8 2 3 2 2 2 5" xfId="3661"/>
    <cellStyle name="Vírgula 8 2 3 2 2 3" xfId="4681"/>
    <cellStyle name="Vírgula 8 2 3 2 2 3 2" xfId="9665"/>
    <cellStyle name="Vírgula 8 2 3 2 2 4" xfId="6412"/>
    <cellStyle name="Vírgula 8 2 3 2 2 4 2" xfId="11354"/>
    <cellStyle name="Vírgula 8 2 3 2 2 5" xfId="7920"/>
    <cellStyle name="Vírgula 8 2 3 2 2 6" xfId="2958"/>
    <cellStyle name="Vírgula 8 2 3 2 3" xfId="2027"/>
    <cellStyle name="Vírgula 8 2 3 2 3 2" xfId="5385"/>
    <cellStyle name="Vírgula 8 2 3 2 3 2 2" xfId="10369"/>
    <cellStyle name="Vírgula 8 2 3 2 3 3" xfId="7114"/>
    <cellStyle name="Vírgula 8 2 3 2 3 3 2" xfId="12056"/>
    <cellStyle name="Vírgula 8 2 3 2 3 4" xfId="8622"/>
    <cellStyle name="Vírgula 8 2 3 2 3 5" xfId="3660"/>
    <cellStyle name="Vírgula 8 2 3 2 4" xfId="4298"/>
    <cellStyle name="Vírgula 8 2 3 2 4 2" xfId="9284"/>
    <cellStyle name="Vírgula 8 2 3 2 5" xfId="6045"/>
    <cellStyle name="Vírgula 8 2 3 2 5 2" xfId="10987"/>
    <cellStyle name="Vírgula 8 2 3 2 6" xfId="7553"/>
    <cellStyle name="Vírgula 8 2 3 2 7" xfId="2591"/>
    <cellStyle name="Vírgula 8 2 3 3" xfId="1001"/>
    <cellStyle name="Vírgula 8 2 3 3 2" xfId="2029"/>
    <cellStyle name="Vírgula 8 2 3 3 2 2" xfId="5387"/>
    <cellStyle name="Vírgula 8 2 3 3 2 2 2" xfId="10371"/>
    <cellStyle name="Vírgula 8 2 3 3 2 3" xfId="7116"/>
    <cellStyle name="Vírgula 8 2 3 3 2 3 2" xfId="12058"/>
    <cellStyle name="Vírgula 8 2 3 3 2 4" xfId="8624"/>
    <cellStyle name="Vírgula 8 2 3 3 2 5" xfId="3662"/>
    <cellStyle name="Vírgula 8 2 3 3 3" xfId="4440"/>
    <cellStyle name="Vírgula 8 2 3 3 3 2" xfId="9425"/>
    <cellStyle name="Vírgula 8 2 3 3 4" xfId="6183"/>
    <cellStyle name="Vírgula 8 2 3 3 4 2" xfId="11125"/>
    <cellStyle name="Vírgula 8 2 3 3 5" xfId="7691"/>
    <cellStyle name="Vírgula 8 2 3 3 6" xfId="2729"/>
    <cellStyle name="Vírgula 8 2 3 4" xfId="2026"/>
    <cellStyle name="Vírgula 8 2 3 4 2" xfId="5384"/>
    <cellStyle name="Vírgula 8 2 3 4 2 2" xfId="10368"/>
    <cellStyle name="Vírgula 8 2 3 4 3" xfId="7113"/>
    <cellStyle name="Vírgula 8 2 3 4 3 2" xfId="12055"/>
    <cellStyle name="Vírgula 8 2 3 4 4" xfId="8621"/>
    <cellStyle name="Vírgula 8 2 3 4 5" xfId="3659"/>
    <cellStyle name="Vírgula 8 2 3 5" xfId="3838"/>
    <cellStyle name="Vírgula 8 2 3 5 2" xfId="5435"/>
    <cellStyle name="Vírgula 8 2 3 5 2 2" xfId="10416"/>
    <cellStyle name="Vírgula 8 2 3 5 3" xfId="8798"/>
    <cellStyle name="Vírgula 8 2 3 5 4" xfId="12104"/>
    <cellStyle name="Vírgula 8 2 3 6" xfId="4163"/>
    <cellStyle name="Vírgula 8 2 3 6 2" xfId="8934"/>
    <cellStyle name="Vírgula 8 2 3 6 3" xfId="12362"/>
    <cellStyle name="Vírgula 8 2 3 7" xfId="5601"/>
    <cellStyle name="Vírgula 8 2 3 7 2" xfId="10551"/>
    <cellStyle name="Vírgula 8 2 3 8" xfId="5910"/>
    <cellStyle name="Vírgula 8 2 3 8 2" xfId="10852"/>
    <cellStyle name="Vírgula 8 2 3 9" xfId="7418"/>
    <cellStyle name="Vírgula 8 2 4" xfId="548"/>
    <cellStyle name="Vírgula 8 2 4 2" xfId="1110"/>
    <cellStyle name="Vírgula 8 2 4 2 2" xfId="2031"/>
    <cellStyle name="Vírgula 8 2 4 2 2 2" xfId="5389"/>
    <cellStyle name="Vírgula 8 2 4 2 2 2 2" xfId="10373"/>
    <cellStyle name="Vírgula 8 2 4 2 2 3" xfId="7118"/>
    <cellStyle name="Vírgula 8 2 4 2 2 3 2" xfId="12060"/>
    <cellStyle name="Vírgula 8 2 4 2 2 4" xfId="8626"/>
    <cellStyle name="Vírgula 8 2 4 2 2 5" xfId="3664"/>
    <cellStyle name="Vírgula 8 2 4 2 3" xfId="4532"/>
    <cellStyle name="Vírgula 8 2 4 2 3 2" xfId="9517"/>
    <cellStyle name="Vírgula 8 2 4 2 4" xfId="6272"/>
    <cellStyle name="Vírgula 8 2 4 2 4 2" xfId="11214"/>
    <cellStyle name="Vírgula 8 2 4 2 5" xfId="7780"/>
    <cellStyle name="Vírgula 8 2 4 2 6" xfId="2818"/>
    <cellStyle name="Vírgula 8 2 4 3" xfId="2030"/>
    <cellStyle name="Vírgula 8 2 4 3 2" xfId="5388"/>
    <cellStyle name="Vírgula 8 2 4 3 2 2" xfId="10372"/>
    <cellStyle name="Vírgula 8 2 4 3 3" xfId="7117"/>
    <cellStyle name="Vírgula 8 2 4 3 3 2" xfId="12059"/>
    <cellStyle name="Vírgula 8 2 4 3 4" xfId="8625"/>
    <cellStyle name="Vírgula 8 2 4 3 5" xfId="3663"/>
    <cellStyle name="Vírgula 8 2 4 4" xfId="4064"/>
    <cellStyle name="Vírgula 8 2 4 4 2" xfId="9136"/>
    <cellStyle name="Vírgula 8 2 4 5" xfId="5820"/>
    <cellStyle name="Vírgula 8 2 4 5 2" xfId="10762"/>
    <cellStyle name="Vírgula 8 2 4 6" xfId="7328"/>
    <cellStyle name="Vírgula 8 2 4 7" xfId="2366"/>
    <cellStyle name="Vírgula 8 2 5" xfId="757"/>
    <cellStyle name="Vírgula 8 2 5 2" xfId="1223"/>
    <cellStyle name="Vírgula 8 2 5 2 2" xfId="2033"/>
    <cellStyle name="Vírgula 8 2 5 2 2 2" xfId="5391"/>
    <cellStyle name="Vírgula 8 2 5 2 2 2 2" xfId="10375"/>
    <cellStyle name="Vírgula 8 2 5 2 2 3" xfId="7120"/>
    <cellStyle name="Vírgula 8 2 5 2 2 3 2" xfId="12062"/>
    <cellStyle name="Vírgula 8 2 5 2 2 4" xfId="8628"/>
    <cellStyle name="Vírgula 8 2 5 2 2 5" xfId="3666"/>
    <cellStyle name="Vírgula 8 2 5 2 3" xfId="4591"/>
    <cellStyle name="Vírgula 8 2 5 2 3 2" xfId="9575"/>
    <cellStyle name="Vírgula 8 2 5 2 4" xfId="6322"/>
    <cellStyle name="Vírgula 8 2 5 2 4 2" xfId="11264"/>
    <cellStyle name="Vírgula 8 2 5 2 5" xfId="7830"/>
    <cellStyle name="Vírgula 8 2 5 2 6" xfId="2868"/>
    <cellStyle name="Vírgula 8 2 5 3" xfId="2032"/>
    <cellStyle name="Vírgula 8 2 5 3 2" xfId="5390"/>
    <cellStyle name="Vírgula 8 2 5 3 2 2" xfId="10374"/>
    <cellStyle name="Vírgula 8 2 5 3 3" xfId="7119"/>
    <cellStyle name="Vírgula 8 2 5 3 3 2" xfId="12061"/>
    <cellStyle name="Vírgula 8 2 5 3 4" xfId="8627"/>
    <cellStyle name="Vírgula 8 2 5 3 5" xfId="3665"/>
    <cellStyle name="Vírgula 8 2 5 4" xfId="4208"/>
    <cellStyle name="Vírgula 8 2 5 4 2" xfId="9194"/>
    <cellStyle name="Vírgula 8 2 5 5" xfId="5955"/>
    <cellStyle name="Vírgula 8 2 5 5 2" xfId="10897"/>
    <cellStyle name="Vírgula 8 2 5 6" xfId="7463"/>
    <cellStyle name="Vírgula 8 2 5 7" xfId="2501"/>
    <cellStyle name="Vírgula 8 2 6" xfId="432"/>
    <cellStyle name="Vírgula 8 2 6 2" xfId="1054"/>
    <cellStyle name="Vírgula 8 2 6 2 2" xfId="2035"/>
    <cellStyle name="Vírgula 8 2 6 2 2 2" xfId="5393"/>
    <cellStyle name="Vírgula 8 2 6 2 2 2 2" xfId="10377"/>
    <cellStyle name="Vírgula 8 2 6 2 2 3" xfId="7122"/>
    <cellStyle name="Vírgula 8 2 6 2 2 3 2" xfId="12064"/>
    <cellStyle name="Vírgula 8 2 6 2 2 4" xfId="8630"/>
    <cellStyle name="Vírgula 8 2 6 2 2 5" xfId="3668"/>
    <cellStyle name="Vírgula 8 2 6 2 3" xfId="4486"/>
    <cellStyle name="Vírgula 8 2 6 2 3 2" xfId="9471"/>
    <cellStyle name="Vírgula 8 2 6 2 4" xfId="6228"/>
    <cellStyle name="Vírgula 8 2 6 2 4 2" xfId="11170"/>
    <cellStyle name="Vírgula 8 2 6 2 5" xfId="7736"/>
    <cellStyle name="Vírgula 8 2 6 2 6" xfId="2774"/>
    <cellStyle name="Vírgula 8 2 6 3" xfId="2034"/>
    <cellStyle name="Vírgula 8 2 6 3 2" xfId="5392"/>
    <cellStyle name="Vírgula 8 2 6 3 2 2" xfId="10376"/>
    <cellStyle name="Vírgula 8 2 6 3 3" xfId="7121"/>
    <cellStyle name="Vírgula 8 2 6 3 3 2" xfId="12063"/>
    <cellStyle name="Vírgula 8 2 6 3 4" xfId="8629"/>
    <cellStyle name="Vírgula 8 2 6 3 5" xfId="3667"/>
    <cellStyle name="Vírgula 8 2 6 4" xfId="4005"/>
    <cellStyle name="Vírgula 8 2 6 4 2" xfId="9084"/>
    <cellStyle name="Vírgula 8 2 6 5" xfId="5771"/>
    <cellStyle name="Vírgula 8 2 6 5 2" xfId="10713"/>
    <cellStyle name="Vírgula 8 2 6 6" xfId="7279"/>
    <cellStyle name="Vírgula 8 2 6 7" xfId="2317"/>
    <cellStyle name="Vírgula 8 2 7" xfId="907"/>
    <cellStyle name="Vírgula 8 2 7 2" xfId="2036"/>
    <cellStyle name="Vírgula 8 2 7 2 2" xfId="5394"/>
    <cellStyle name="Vírgula 8 2 7 2 2 2" xfId="10378"/>
    <cellStyle name="Vírgula 8 2 7 2 3" xfId="7123"/>
    <cellStyle name="Vírgula 8 2 7 2 3 2" xfId="12065"/>
    <cellStyle name="Vírgula 8 2 7 2 4" xfId="8631"/>
    <cellStyle name="Vírgula 8 2 7 2 5" xfId="3669"/>
    <cellStyle name="Vírgula 8 2 7 3" xfId="4349"/>
    <cellStyle name="Vírgula 8 2 7 3 2" xfId="9335"/>
    <cellStyle name="Vírgula 8 2 7 4" xfId="6093"/>
    <cellStyle name="Vírgula 8 2 7 4 2" xfId="11035"/>
    <cellStyle name="Vírgula 8 2 7 5" xfId="7601"/>
    <cellStyle name="Vírgula 8 2 7 6" xfId="2639"/>
    <cellStyle name="Vírgula 8 2 8" xfId="1373"/>
    <cellStyle name="Vírgula 8 2 8 2" xfId="4731"/>
    <cellStyle name="Vírgula 8 2 8 2 2" xfId="9715"/>
    <cellStyle name="Vírgula 8 2 8 3" xfId="6460"/>
    <cellStyle name="Vírgula 8 2 8 3 2" xfId="11402"/>
    <cellStyle name="Vírgula 8 2 8 4" xfId="7968"/>
    <cellStyle name="Vírgula 8 2 8 5" xfId="3006"/>
    <cellStyle name="Vírgula 8 2 9" xfId="318"/>
    <cellStyle name="Vírgula 8 2 9 2" xfId="3949"/>
    <cellStyle name="Vírgula 8 2 9 2 2" xfId="9036"/>
    <cellStyle name="Vírgula 8 2 9 3" xfId="5727"/>
    <cellStyle name="Vírgula 8 2 9 3 2" xfId="10669"/>
    <cellStyle name="Vírgula 8 2 9 4" xfId="7235"/>
    <cellStyle name="Vírgula 8 2 9 5" xfId="2273"/>
    <cellStyle name="Vírgula 8 3" xfId="173"/>
    <cellStyle name="Vírgula 8 3 10" xfId="2201"/>
    <cellStyle name="Vírgula 8 3 10 2" xfId="3961"/>
    <cellStyle name="Vírgula 8 3 10 2 2" xfId="9043"/>
    <cellStyle name="Vírgula 8 3 10 3" xfId="8708"/>
    <cellStyle name="Vírgula 8 3 10 4" xfId="12247"/>
    <cellStyle name="Vírgula 8 3 11" xfId="3747"/>
    <cellStyle name="Vírgula 8 3 11 2" xfId="8845"/>
    <cellStyle name="Vírgula 8 3 11 3" xfId="12251"/>
    <cellStyle name="Vírgula 8 3 12" xfId="3898"/>
    <cellStyle name="Vírgula 8 3 12 2" xfId="8989"/>
    <cellStyle name="Vírgula 8 3 13" xfId="5683"/>
    <cellStyle name="Vírgula 8 3 13 2" xfId="10625"/>
    <cellStyle name="Vírgula 8 3 14" xfId="7191"/>
    <cellStyle name="Vírgula 8 3 15" xfId="2164"/>
    <cellStyle name="Vírgula 8 3 16" xfId="222"/>
    <cellStyle name="Vírgula 8 3 2" xfId="663"/>
    <cellStyle name="Vírgula 8 3 2 10" xfId="2414"/>
    <cellStyle name="Vírgula 8 3 2 2" xfId="806"/>
    <cellStyle name="Vírgula 8 3 2 2 2" xfId="1271"/>
    <cellStyle name="Vírgula 8 3 2 2 2 2" xfId="2039"/>
    <cellStyle name="Vírgula 8 3 2 2 2 2 2" xfId="5397"/>
    <cellStyle name="Vírgula 8 3 2 2 2 2 2 2" xfId="10381"/>
    <cellStyle name="Vírgula 8 3 2 2 2 2 3" xfId="7126"/>
    <cellStyle name="Vírgula 8 3 2 2 2 2 3 2" xfId="12068"/>
    <cellStyle name="Vírgula 8 3 2 2 2 2 4" xfId="8634"/>
    <cellStyle name="Vírgula 8 3 2 2 2 2 5" xfId="3672"/>
    <cellStyle name="Vírgula 8 3 2 2 2 3" xfId="4639"/>
    <cellStyle name="Vírgula 8 3 2 2 2 3 2" xfId="9623"/>
    <cellStyle name="Vírgula 8 3 2 2 2 4" xfId="6370"/>
    <cellStyle name="Vírgula 8 3 2 2 2 4 2" xfId="11312"/>
    <cellStyle name="Vírgula 8 3 2 2 2 5" xfId="7878"/>
    <cellStyle name="Vírgula 8 3 2 2 2 6" xfId="2916"/>
    <cellStyle name="Vírgula 8 3 2 2 3" xfId="2038"/>
    <cellStyle name="Vírgula 8 3 2 2 3 2" xfId="5396"/>
    <cellStyle name="Vírgula 8 3 2 2 3 2 2" xfId="10380"/>
    <cellStyle name="Vírgula 8 3 2 2 3 3" xfId="7125"/>
    <cellStyle name="Vírgula 8 3 2 2 3 3 2" xfId="12067"/>
    <cellStyle name="Vírgula 8 3 2 2 3 4" xfId="8633"/>
    <cellStyle name="Vírgula 8 3 2 2 3 5" xfId="3671"/>
    <cellStyle name="Vírgula 8 3 2 2 4" xfId="4256"/>
    <cellStyle name="Vírgula 8 3 2 2 4 2" xfId="9242"/>
    <cellStyle name="Vírgula 8 3 2 2 5" xfId="6003"/>
    <cellStyle name="Vírgula 8 3 2 2 5 2" xfId="10945"/>
    <cellStyle name="Vírgula 8 3 2 2 6" xfId="7511"/>
    <cellStyle name="Vírgula 8 3 2 2 7" xfId="2549"/>
    <cellStyle name="Vírgula 8 3 2 3" xfId="959"/>
    <cellStyle name="Vírgula 8 3 2 3 2" xfId="2040"/>
    <cellStyle name="Vírgula 8 3 2 3 2 2" xfId="5398"/>
    <cellStyle name="Vírgula 8 3 2 3 2 2 2" xfId="10382"/>
    <cellStyle name="Vírgula 8 3 2 3 2 3" xfId="7127"/>
    <cellStyle name="Vírgula 8 3 2 3 2 3 2" xfId="12069"/>
    <cellStyle name="Vírgula 8 3 2 3 2 4" xfId="8635"/>
    <cellStyle name="Vírgula 8 3 2 3 2 5" xfId="3673"/>
    <cellStyle name="Vírgula 8 3 2 3 3" xfId="4398"/>
    <cellStyle name="Vírgula 8 3 2 3 3 2" xfId="9383"/>
    <cellStyle name="Vírgula 8 3 2 3 4" xfId="6141"/>
    <cellStyle name="Vírgula 8 3 2 3 4 2" xfId="11083"/>
    <cellStyle name="Vírgula 8 3 2 3 5" xfId="7649"/>
    <cellStyle name="Vírgula 8 3 2 3 6" xfId="2687"/>
    <cellStyle name="Vírgula 8 3 2 4" xfId="2037"/>
    <cellStyle name="Vírgula 8 3 2 4 2" xfId="5395"/>
    <cellStyle name="Vírgula 8 3 2 4 2 2" xfId="10379"/>
    <cellStyle name="Vírgula 8 3 2 4 3" xfId="7124"/>
    <cellStyle name="Vírgula 8 3 2 4 3 2" xfId="12066"/>
    <cellStyle name="Vírgula 8 3 2 4 4" xfId="8632"/>
    <cellStyle name="Vírgula 8 3 2 4 5" xfId="3670"/>
    <cellStyle name="Vírgula 8 3 2 5" xfId="3796"/>
    <cellStyle name="Vírgula 8 3 2 5 2" xfId="5580"/>
    <cellStyle name="Vírgula 8 3 2 5 2 2" xfId="10535"/>
    <cellStyle name="Vírgula 8 3 2 5 3" xfId="8756"/>
    <cellStyle name="Vírgula 8 3 2 5 4" xfId="12308"/>
    <cellStyle name="Vírgula 8 3 2 6" xfId="4120"/>
    <cellStyle name="Vírgula 8 3 2 6 2" xfId="8892"/>
    <cellStyle name="Vírgula 8 3 2 6 3" xfId="12233"/>
    <cellStyle name="Vírgula 8 3 2 7" xfId="5459"/>
    <cellStyle name="Vírgula 8 3 2 7 2" xfId="10436"/>
    <cellStyle name="Vírgula 8 3 2 8" xfId="5868"/>
    <cellStyle name="Vírgula 8 3 2 8 2" xfId="10810"/>
    <cellStyle name="Vírgula 8 3 2 9" xfId="7376"/>
    <cellStyle name="Vírgula 8 3 3" xfId="708"/>
    <cellStyle name="Vírgula 8 3 3 10" xfId="2457"/>
    <cellStyle name="Vírgula 8 3 3 2" xfId="849"/>
    <cellStyle name="Vírgula 8 3 3 2 2" xfId="1314"/>
    <cellStyle name="Vírgula 8 3 3 2 2 2" xfId="2043"/>
    <cellStyle name="Vírgula 8 3 3 2 2 2 2" xfId="5401"/>
    <cellStyle name="Vírgula 8 3 3 2 2 2 2 2" xfId="10385"/>
    <cellStyle name="Vírgula 8 3 3 2 2 2 3" xfId="7130"/>
    <cellStyle name="Vírgula 8 3 3 2 2 2 3 2" xfId="12072"/>
    <cellStyle name="Vírgula 8 3 3 2 2 2 4" xfId="8638"/>
    <cellStyle name="Vírgula 8 3 3 2 2 2 5" xfId="3676"/>
    <cellStyle name="Vírgula 8 3 3 2 2 3" xfId="4682"/>
    <cellStyle name="Vírgula 8 3 3 2 2 3 2" xfId="9666"/>
    <cellStyle name="Vírgula 8 3 3 2 2 4" xfId="6413"/>
    <cellStyle name="Vírgula 8 3 3 2 2 4 2" xfId="11355"/>
    <cellStyle name="Vírgula 8 3 3 2 2 5" xfId="7921"/>
    <cellStyle name="Vírgula 8 3 3 2 2 6" xfId="2959"/>
    <cellStyle name="Vírgula 8 3 3 2 3" xfId="2042"/>
    <cellStyle name="Vírgula 8 3 3 2 3 2" xfId="5400"/>
    <cellStyle name="Vírgula 8 3 3 2 3 2 2" xfId="10384"/>
    <cellStyle name="Vírgula 8 3 3 2 3 3" xfId="7129"/>
    <cellStyle name="Vírgula 8 3 3 2 3 3 2" xfId="12071"/>
    <cellStyle name="Vírgula 8 3 3 2 3 4" xfId="8637"/>
    <cellStyle name="Vírgula 8 3 3 2 3 5" xfId="3675"/>
    <cellStyle name="Vírgula 8 3 3 2 4" xfId="4299"/>
    <cellStyle name="Vírgula 8 3 3 2 4 2" xfId="9285"/>
    <cellStyle name="Vírgula 8 3 3 2 5" xfId="6046"/>
    <cellStyle name="Vírgula 8 3 3 2 5 2" xfId="10988"/>
    <cellStyle name="Vírgula 8 3 3 2 6" xfId="7554"/>
    <cellStyle name="Vírgula 8 3 3 2 7" xfId="2592"/>
    <cellStyle name="Vírgula 8 3 3 3" xfId="1002"/>
    <cellStyle name="Vírgula 8 3 3 3 2" xfId="2044"/>
    <cellStyle name="Vírgula 8 3 3 3 2 2" xfId="5402"/>
    <cellStyle name="Vírgula 8 3 3 3 2 2 2" xfId="10386"/>
    <cellStyle name="Vírgula 8 3 3 3 2 3" xfId="7131"/>
    <cellStyle name="Vírgula 8 3 3 3 2 3 2" xfId="12073"/>
    <cellStyle name="Vírgula 8 3 3 3 2 4" xfId="8639"/>
    <cellStyle name="Vírgula 8 3 3 3 2 5" xfId="3677"/>
    <cellStyle name="Vírgula 8 3 3 3 3" xfId="4441"/>
    <cellStyle name="Vírgula 8 3 3 3 3 2" xfId="9426"/>
    <cellStyle name="Vírgula 8 3 3 3 4" xfId="6184"/>
    <cellStyle name="Vírgula 8 3 3 3 4 2" xfId="11126"/>
    <cellStyle name="Vírgula 8 3 3 3 5" xfId="7692"/>
    <cellStyle name="Vírgula 8 3 3 3 6" xfId="2730"/>
    <cellStyle name="Vírgula 8 3 3 4" xfId="2041"/>
    <cellStyle name="Vírgula 8 3 3 4 2" xfId="5399"/>
    <cellStyle name="Vírgula 8 3 3 4 2 2" xfId="10383"/>
    <cellStyle name="Vírgula 8 3 3 4 3" xfId="7128"/>
    <cellStyle name="Vírgula 8 3 3 4 3 2" xfId="12070"/>
    <cellStyle name="Vírgula 8 3 3 4 4" xfId="8636"/>
    <cellStyle name="Vírgula 8 3 3 4 5" xfId="3674"/>
    <cellStyle name="Vírgula 8 3 3 5" xfId="3839"/>
    <cellStyle name="Vírgula 8 3 3 5 2" xfId="5577"/>
    <cellStyle name="Vírgula 8 3 3 5 2 2" xfId="10532"/>
    <cellStyle name="Vírgula 8 3 3 5 3" xfId="8799"/>
    <cellStyle name="Vírgula 8 3 3 5 4" xfId="12369"/>
    <cellStyle name="Vírgula 8 3 3 6" xfId="4164"/>
    <cellStyle name="Vírgula 8 3 3 6 2" xfId="8935"/>
    <cellStyle name="Vírgula 8 3 3 6 3" xfId="12198"/>
    <cellStyle name="Vírgula 8 3 3 7" xfId="5583"/>
    <cellStyle name="Vírgula 8 3 3 7 2" xfId="10537"/>
    <cellStyle name="Vírgula 8 3 3 8" xfId="5911"/>
    <cellStyle name="Vírgula 8 3 3 8 2" xfId="10853"/>
    <cellStyle name="Vírgula 8 3 3 9" xfId="7419"/>
    <cellStyle name="Vírgula 8 3 4" xfId="549"/>
    <cellStyle name="Vírgula 8 3 4 2" xfId="1111"/>
    <cellStyle name="Vírgula 8 3 4 2 2" xfId="2046"/>
    <cellStyle name="Vírgula 8 3 4 2 2 2" xfId="5404"/>
    <cellStyle name="Vírgula 8 3 4 2 2 2 2" xfId="10388"/>
    <cellStyle name="Vírgula 8 3 4 2 2 3" xfId="7133"/>
    <cellStyle name="Vírgula 8 3 4 2 2 3 2" xfId="12075"/>
    <cellStyle name="Vírgula 8 3 4 2 2 4" xfId="8641"/>
    <cellStyle name="Vírgula 8 3 4 2 2 5" xfId="3679"/>
    <cellStyle name="Vírgula 8 3 4 2 3" xfId="4533"/>
    <cellStyle name="Vírgula 8 3 4 2 3 2" xfId="9518"/>
    <cellStyle name="Vírgula 8 3 4 2 4" xfId="6273"/>
    <cellStyle name="Vírgula 8 3 4 2 4 2" xfId="11215"/>
    <cellStyle name="Vírgula 8 3 4 2 5" xfId="7781"/>
    <cellStyle name="Vírgula 8 3 4 2 6" xfId="2819"/>
    <cellStyle name="Vírgula 8 3 4 3" xfId="2045"/>
    <cellStyle name="Vírgula 8 3 4 3 2" xfId="5403"/>
    <cellStyle name="Vírgula 8 3 4 3 2 2" xfId="10387"/>
    <cellStyle name="Vírgula 8 3 4 3 3" xfId="7132"/>
    <cellStyle name="Vírgula 8 3 4 3 3 2" xfId="12074"/>
    <cellStyle name="Vírgula 8 3 4 3 4" xfId="8640"/>
    <cellStyle name="Vírgula 8 3 4 3 5" xfId="3678"/>
    <cellStyle name="Vírgula 8 3 4 4" xfId="4065"/>
    <cellStyle name="Vírgula 8 3 4 4 2" xfId="9137"/>
    <cellStyle name="Vírgula 8 3 4 5" xfId="5821"/>
    <cellStyle name="Vírgula 8 3 4 5 2" xfId="10763"/>
    <cellStyle name="Vírgula 8 3 4 6" xfId="7329"/>
    <cellStyle name="Vírgula 8 3 4 7" xfId="2367"/>
    <cellStyle name="Vírgula 8 3 5" xfId="758"/>
    <cellStyle name="Vírgula 8 3 5 2" xfId="1224"/>
    <cellStyle name="Vírgula 8 3 5 2 2" xfId="2048"/>
    <cellStyle name="Vírgula 8 3 5 2 2 2" xfId="5406"/>
    <cellStyle name="Vírgula 8 3 5 2 2 2 2" xfId="10390"/>
    <cellStyle name="Vírgula 8 3 5 2 2 3" xfId="7135"/>
    <cellStyle name="Vírgula 8 3 5 2 2 3 2" xfId="12077"/>
    <cellStyle name="Vírgula 8 3 5 2 2 4" xfId="8643"/>
    <cellStyle name="Vírgula 8 3 5 2 2 5" xfId="3681"/>
    <cellStyle name="Vírgula 8 3 5 2 3" xfId="4592"/>
    <cellStyle name="Vírgula 8 3 5 2 3 2" xfId="9576"/>
    <cellStyle name="Vírgula 8 3 5 2 4" xfId="6323"/>
    <cellStyle name="Vírgula 8 3 5 2 4 2" xfId="11265"/>
    <cellStyle name="Vírgula 8 3 5 2 5" xfId="7831"/>
    <cellStyle name="Vírgula 8 3 5 2 6" xfId="2869"/>
    <cellStyle name="Vírgula 8 3 5 3" xfId="2047"/>
    <cellStyle name="Vírgula 8 3 5 3 2" xfId="5405"/>
    <cellStyle name="Vírgula 8 3 5 3 2 2" xfId="10389"/>
    <cellStyle name="Vírgula 8 3 5 3 3" xfId="7134"/>
    <cellStyle name="Vírgula 8 3 5 3 3 2" xfId="12076"/>
    <cellStyle name="Vírgula 8 3 5 3 4" xfId="8642"/>
    <cellStyle name="Vírgula 8 3 5 3 5" xfId="3680"/>
    <cellStyle name="Vírgula 8 3 5 4" xfId="4209"/>
    <cellStyle name="Vírgula 8 3 5 4 2" xfId="9195"/>
    <cellStyle name="Vírgula 8 3 5 5" xfId="5956"/>
    <cellStyle name="Vírgula 8 3 5 5 2" xfId="10898"/>
    <cellStyle name="Vírgula 8 3 5 6" xfId="7464"/>
    <cellStyle name="Vírgula 8 3 5 7" xfId="2502"/>
    <cellStyle name="Vírgula 8 3 6" xfId="433"/>
    <cellStyle name="Vírgula 8 3 6 2" xfId="1055"/>
    <cellStyle name="Vírgula 8 3 6 2 2" xfId="2050"/>
    <cellStyle name="Vírgula 8 3 6 2 2 2" xfId="5408"/>
    <cellStyle name="Vírgula 8 3 6 2 2 2 2" xfId="10392"/>
    <cellStyle name="Vírgula 8 3 6 2 2 3" xfId="7137"/>
    <cellStyle name="Vírgula 8 3 6 2 2 3 2" xfId="12079"/>
    <cellStyle name="Vírgula 8 3 6 2 2 4" xfId="8645"/>
    <cellStyle name="Vírgula 8 3 6 2 2 5" xfId="3683"/>
    <cellStyle name="Vírgula 8 3 6 2 3" xfId="4487"/>
    <cellStyle name="Vírgula 8 3 6 2 3 2" xfId="9472"/>
    <cellStyle name="Vírgula 8 3 6 2 4" xfId="6229"/>
    <cellStyle name="Vírgula 8 3 6 2 4 2" xfId="11171"/>
    <cellStyle name="Vírgula 8 3 6 2 5" xfId="7737"/>
    <cellStyle name="Vírgula 8 3 6 2 6" xfId="2775"/>
    <cellStyle name="Vírgula 8 3 6 3" xfId="2049"/>
    <cellStyle name="Vírgula 8 3 6 3 2" xfId="5407"/>
    <cellStyle name="Vírgula 8 3 6 3 2 2" xfId="10391"/>
    <cellStyle name="Vírgula 8 3 6 3 3" xfId="7136"/>
    <cellStyle name="Vírgula 8 3 6 3 3 2" xfId="12078"/>
    <cellStyle name="Vírgula 8 3 6 3 4" xfId="8644"/>
    <cellStyle name="Vírgula 8 3 6 3 5" xfId="3682"/>
    <cellStyle name="Vírgula 8 3 6 4" xfId="4006"/>
    <cellStyle name="Vírgula 8 3 6 4 2" xfId="9085"/>
    <cellStyle name="Vírgula 8 3 6 5" xfId="5772"/>
    <cellStyle name="Vírgula 8 3 6 5 2" xfId="10714"/>
    <cellStyle name="Vírgula 8 3 6 6" xfId="7280"/>
    <cellStyle name="Vírgula 8 3 6 7" xfId="2318"/>
    <cellStyle name="Vírgula 8 3 7" xfId="908"/>
    <cellStyle name="Vírgula 8 3 7 2" xfId="2051"/>
    <cellStyle name="Vírgula 8 3 7 2 2" xfId="5409"/>
    <cellStyle name="Vírgula 8 3 7 2 2 2" xfId="10393"/>
    <cellStyle name="Vírgula 8 3 7 2 3" xfId="7138"/>
    <cellStyle name="Vírgula 8 3 7 2 3 2" xfId="12080"/>
    <cellStyle name="Vírgula 8 3 7 2 4" xfId="8646"/>
    <cellStyle name="Vírgula 8 3 7 2 5" xfId="3684"/>
    <cellStyle name="Vírgula 8 3 7 3" xfId="4350"/>
    <cellStyle name="Vírgula 8 3 7 3 2" xfId="9336"/>
    <cellStyle name="Vírgula 8 3 7 4" xfId="6094"/>
    <cellStyle name="Vírgula 8 3 7 4 2" xfId="11036"/>
    <cellStyle name="Vírgula 8 3 7 5" xfId="7602"/>
    <cellStyle name="Vírgula 8 3 7 6" xfId="2640"/>
    <cellStyle name="Vírgula 8 3 8" xfId="1374"/>
    <cellStyle name="Vírgula 8 3 8 2" xfId="4732"/>
    <cellStyle name="Vírgula 8 3 8 2 2" xfId="9716"/>
    <cellStyle name="Vírgula 8 3 8 3" xfId="6461"/>
    <cellStyle name="Vírgula 8 3 8 3 2" xfId="11403"/>
    <cellStyle name="Vírgula 8 3 8 4" xfId="7969"/>
    <cellStyle name="Vírgula 8 3 8 5" xfId="3007"/>
    <cellStyle name="Vírgula 8 3 9" xfId="319"/>
    <cellStyle name="Vírgula 8 3 9 2" xfId="3950"/>
    <cellStyle name="Vírgula 8 3 9 2 2" xfId="9037"/>
    <cellStyle name="Vírgula 8 3 9 3" xfId="5728"/>
    <cellStyle name="Vírgula 8 3 9 3 2" xfId="10670"/>
    <cellStyle name="Vírgula 8 3 9 4" xfId="7236"/>
    <cellStyle name="Vírgula 8 3 9 5" xfId="2274"/>
    <cellStyle name="Vírgula 8 4" xfId="661"/>
    <cellStyle name="Vírgula 8 4 10" xfId="2412"/>
    <cellStyle name="Vírgula 8 4 2" xfId="804"/>
    <cellStyle name="Vírgula 8 4 2 2" xfId="1269"/>
    <cellStyle name="Vírgula 8 4 2 2 2" xfId="2054"/>
    <cellStyle name="Vírgula 8 4 2 2 2 2" xfId="5412"/>
    <cellStyle name="Vírgula 8 4 2 2 2 2 2" xfId="10396"/>
    <cellStyle name="Vírgula 8 4 2 2 2 3" xfId="7141"/>
    <cellStyle name="Vírgula 8 4 2 2 2 3 2" xfId="12083"/>
    <cellStyle name="Vírgula 8 4 2 2 2 4" xfId="8649"/>
    <cellStyle name="Vírgula 8 4 2 2 2 5" xfId="3687"/>
    <cellStyle name="Vírgula 8 4 2 2 3" xfId="4637"/>
    <cellStyle name="Vírgula 8 4 2 2 3 2" xfId="9621"/>
    <cellStyle name="Vírgula 8 4 2 2 4" xfId="6368"/>
    <cellStyle name="Vírgula 8 4 2 2 4 2" xfId="11310"/>
    <cellStyle name="Vírgula 8 4 2 2 5" xfId="7876"/>
    <cellStyle name="Vírgula 8 4 2 2 6" xfId="2914"/>
    <cellStyle name="Vírgula 8 4 2 3" xfId="2053"/>
    <cellStyle name="Vírgula 8 4 2 3 2" xfId="5411"/>
    <cellStyle name="Vírgula 8 4 2 3 2 2" xfId="10395"/>
    <cellStyle name="Vírgula 8 4 2 3 3" xfId="7140"/>
    <cellStyle name="Vírgula 8 4 2 3 3 2" xfId="12082"/>
    <cellStyle name="Vírgula 8 4 2 3 4" xfId="8648"/>
    <cellStyle name="Vírgula 8 4 2 3 5" xfId="3686"/>
    <cellStyle name="Vírgula 8 4 2 4" xfId="4254"/>
    <cellStyle name="Vírgula 8 4 2 4 2" xfId="9240"/>
    <cellStyle name="Vírgula 8 4 2 5" xfId="6001"/>
    <cellStyle name="Vírgula 8 4 2 5 2" xfId="10943"/>
    <cellStyle name="Vírgula 8 4 2 6" xfId="7509"/>
    <cellStyle name="Vírgula 8 4 2 7" xfId="2547"/>
    <cellStyle name="Vírgula 8 4 3" xfId="957"/>
    <cellStyle name="Vírgula 8 4 3 2" xfId="2055"/>
    <cellStyle name="Vírgula 8 4 3 2 2" xfId="5413"/>
    <cellStyle name="Vírgula 8 4 3 2 2 2" xfId="10397"/>
    <cellStyle name="Vírgula 8 4 3 2 3" xfId="7142"/>
    <cellStyle name="Vírgula 8 4 3 2 3 2" xfId="12084"/>
    <cellStyle name="Vírgula 8 4 3 2 4" xfId="8650"/>
    <cellStyle name="Vírgula 8 4 3 2 5" xfId="3688"/>
    <cellStyle name="Vírgula 8 4 3 3" xfId="4396"/>
    <cellStyle name="Vírgula 8 4 3 3 2" xfId="9381"/>
    <cellStyle name="Vírgula 8 4 3 4" xfId="6139"/>
    <cellStyle name="Vírgula 8 4 3 4 2" xfId="11081"/>
    <cellStyle name="Vírgula 8 4 3 5" xfId="7647"/>
    <cellStyle name="Vírgula 8 4 3 6" xfId="2685"/>
    <cellStyle name="Vírgula 8 4 4" xfId="2052"/>
    <cellStyle name="Vírgula 8 4 4 2" xfId="5410"/>
    <cellStyle name="Vírgula 8 4 4 2 2" xfId="10394"/>
    <cellStyle name="Vírgula 8 4 4 3" xfId="7139"/>
    <cellStyle name="Vírgula 8 4 4 3 2" xfId="12081"/>
    <cellStyle name="Vírgula 8 4 4 4" xfId="8647"/>
    <cellStyle name="Vírgula 8 4 4 5" xfId="3685"/>
    <cellStyle name="Vírgula 8 4 5" xfId="3794"/>
    <cellStyle name="Vírgula 8 4 5 2" xfId="4541"/>
    <cellStyle name="Vírgula 8 4 5 2 2" xfId="9525"/>
    <cellStyle name="Vírgula 8 4 5 3" xfId="8754"/>
    <cellStyle name="Vírgula 8 4 5 4" xfId="12101"/>
    <cellStyle name="Vírgula 8 4 6" xfId="4118"/>
    <cellStyle name="Vírgula 8 4 6 2" xfId="8890"/>
    <cellStyle name="Vírgula 8 4 6 3" xfId="12114"/>
    <cellStyle name="Vírgula 8 4 7" xfId="5559"/>
    <cellStyle name="Vírgula 8 4 7 2" xfId="10517"/>
    <cellStyle name="Vírgula 8 4 8" xfId="5866"/>
    <cellStyle name="Vírgula 8 4 8 2" xfId="10808"/>
    <cellStyle name="Vírgula 8 4 9" xfId="7374"/>
    <cellStyle name="Vírgula 8 5" xfId="706"/>
    <cellStyle name="Vírgula 8 5 10" xfId="2455"/>
    <cellStyle name="Vírgula 8 5 2" xfId="847"/>
    <cellStyle name="Vírgula 8 5 2 2" xfId="1312"/>
    <cellStyle name="Vírgula 8 5 2 2 2" xfId="2058"/>
    <cellStyle name="Vírgula 8 5 2 2 2 2" xfId="5416"/>
    <cellStyle name="Vírgula 8 5 2 2 2 2 2" xfId="10400"/>
    <cellStyle name="Vírgula 8 5 2 2 2 3" xfId="7145"/>
    <cellStyle name="Vírgula 8 5 2 2 2 3 2" xfId="12087"/>
    <cellStyle name="Vírgula 8 5 2 2 2 4" xfId="8653"/>
    <cellStyle name="Vírgula 8 5 2 2 2 5" xfId="3691"/>
    <cellStyle name="Vírgula 8 5 2 2 3" xfId="4680"/>
    <cellStyle name="Vírgula 8 5 2 2 3 2" xfId="9664"/>
    <cellStyle name="Vírgula 8 5 2 2 4" xfId="6411"/>
    <cellStyle name="Vírgula 8 5 2 2 4 2" xfId="11353"/>
    <cellStyle name="Vírgula 8 5 2 2 5" xfId="7919"/>
    <cellStyle name="Vírgula 8 5 2 2 6" xfId="2957"/>
    <cellStyle name="Vírgula 8 5 2 3" xfId="2057"/>
    <cellStyle name="Vírgula 8 5 2 3 2" xfId="5415"/>
    <cellStyle name="Vírgula 8 5 2 3 2 2" xfId="10399"/>
    <cellStyle name="Vírgula 8 5 2 3 3" xfId="7144"/>
    <cellStyle name="Vírgula 8 5 2 3 3 2" xfId="12086"/>
    <cellStyle name="Vírgula 8 5 2 3 4" xfId="8652"/>
    <cellStyle name="Vírgula 8 5 2 3 5" xfId="3690"/>
    <cellStyle name="Vírgula 8 5 2 4" xfId="4297"/>
    <cellStyle name="Vírgula 8 5 2 4 2" xfId="9283"/>
    <cellStyle name="Vírgula 8 5 2 5" xfId="6044"/>
    <cellStyle name="Vírgula 8 5 2 5 2" xfId="10986"/>
    <cellStyle name="Vírgula 8 5 2 6" xfId="7552"/>
    <cellStyle name="Vírgula 8 5 2 7" xfId="2590"/>
    <cellStyle name="Vírgula 8 5 3" xfId="1000"/>
    <cellStyle name="Vírgula 8 5 3 2" xfId="2059"/>
    <cellStyle name="Vírgula 8 5 3 2 2" xfId="5417"/>
    <cellStyle name="Vírgula 8 5 3 2 2 2" xfId="10401"/>
    <cellStyle name="Vírgula 8 5 3 2 3" xfId="7146"/>
    <cellStyle name="Vírgula 8 5 3 2 3 2" xfId="12088"/>
    <cellStyle name="Vírgula 8 5 3 2 4" xfId="8654"/>
    <cellStyle name="Vírgula 8 5 3 2 5" xfId="3692"/>
    <cellStyle name="Vírgula 8 5 3 3" xfId="4439"/>
    <cellStyle name="Vírgula 8 5 3 3 2" xfId="9424"/>
    <cellStyle name="Vírgula 8 5 3 4" xfId="6182"/>
    <cellStyle name="Vírgula 8 5 3 4 2" xfId="11124"/>
    <cellStyle name="Vírgula 8 5 3 5" xfId="7690"/>
    <cellStyle name="Vírgula 8 5 3 6" xfId="2728"/>
    <cellStyle name="Vírgula 8 5 4" xfId="2056"/>
    <cellStyle name="Vírgula 8 5 4 2" xfId="5414"/>
    <cellStyle name="Vírgula 8 5 4 2 2" xfId="10398"/>
    <cellStyle name="Vírgula 8 5 4 3" xfId="7143"/>
    <cellStyle name="Vírgula 8 5 4 3 2" xfId="12085"/>
    <cellStyle name="Vírgula 8 5 4 4" xfId="8651"/>
    <cellStyle name="Vírgula 8 5 4 5" xfId="3689"/>
    <cellStyle name="Vírgula 8 5 5" xfId="3837"/>
    <cellStyle name="Vírgula 8 5 5 2" xfId="5622"/>
    <cellStyle name="Vírgula 8 5 5 2 2" xfId="10571"/>
    <cellStyle name="Vírgula 8 5 5 3" xfId="8797"/>
    <cellStyle name="Vírgula 8 5 5 4" xfId="12201"/>
    <cellStyle name="Vírgula 8 5 6" xfId="4162"/>
    <cellStyle name="Vírgula 8 5 6 2" xfId="8933"/>
    <cellStyle name="Vírgula 8 5 6 3" xfId="12279"/>
    <cellStyle name="Vírgula 8 5 7" xfId="5562"/>
    <cellStyle name="Vírgula 8 5 7 2" xfId="10520"/>
    <cellStyle name="Vírgula 8 5 8" xfId="5909"/>
    <cellStyle name="Vírgula 8 5 8 2" xfId="10851"/>
    <cellStyle name="Vírgula 8 5 9" xfId="7417"/>
    <cellStyle name="Vírgula 8 6" xfId="547"/>
    <cellStyle name="Vírgula 8 6 2" xfId="1109"/>
    <cellStyle name="Vírgula 8 6 2 2" xfId="2061"/>
    <cellStyle name="Vírgula 8 6 2 2 2" xfId="5419"/>
    <cellStyle name="Vírgula 8 6 2 2 2 2" xfId="10403"/>
    <cellStyle name="Vírgula 8 6 2 2 3" xfId="7148"/>
    <cellStyle name="Vírgula 8 6 2 2 3 2" xfId="12090"/>
    <cellStyle name="Vírgula 8 6 2 2 4" xfId="8656"/>
    <cellStyle name="Vírgula 8 6 2 2 5" xfId="3694"/>
    <cellStyle name="Vírgula 8 6 2 3" xfId="4531"/>
    <cellStyle name="Vírgula 8 6 2 3 2" xfId="9516"/>
    <cellStyle name="Vírgula 8 6 2 4" xfId="6271"/>
    <cellStyle name="Vírgula 8 6 2 4 2" xfId="11213"/>
    <cellStyle name="Vírgula 8 6 2 5" xfId="7779"/>
    <cellStyle name="Vírgula 8 6 2 6" xfId="2817"/>
    <cellStyle name="Vírgula 8 6 3" xfId="2060"/>
    <cellStyle name="Vírgula 8 6 3 2" xfId="5418"/>
    <cellStyle name="Vírgula 8 6 3 2 2" xfId="10402"/>
    <cellStyle name="Vírgula 8 6 3 3" xfId="7147"/>
    <cellStyle name="Vírgula 8 6 3 3 2" xfId="12089"/>
    <cellStyle name="Vírgula 8 6 3 4" xfId="8655"/>
    <cellStyle name="Vírgula 8 6 3 5" xfId="3693"/>
    <cellStyle name="Vírgula 8 6 4" xfId="4063"/>
    <cellStyle name="Vírgula 8 6 4 2" xfId="9135"/>
    <cellStyle name="Vírgula 8 6 5" xfId="5819"/>
    <cellStyle name="Vírgula 8 6 5 2" xfId="10761"/>
    <cellStyle name="Vírgula 8 6 6" xfId="7327"/>
    <cellStyle name="Vírgula 8 6 7" xfId="2365"/>
    <cellStyle name="Vírgula 8 7" xfId="756"/>
    <cellStyle name="Vírgula 8 7 2" xfId="1222"/>
    <cellStyle name="Vírgula 8 7 2 2" xfId="2063"/>
    <cellStyle name="Vírgula 8 7 2 2 2" xfId="5421"/>
    <cellStyle name="Vírgula 8 7 2 2 2 2" xfId="10405"/>
    <cellStyle name="Vírgula 8 7 2 2 3" xfId="7150"/>
    <cellStyle name="Vírgula 8 7 2 2 3 2" xfId="12092"/>
    <cellStyle name="Vírgula 8 7 2 2 4" xfId="8658"/>
    <cellStyle name="Vírgula 8 7 2 2 5" xfId="3696"/>
    <cellStyle name="Vírgula 8 7 2 3" xfId="4590"/>
    <cellStyle name="Vírgula 8 7 2 3 2" xfId="9574"/>
    <cellStyle name="Vírgula 8 7 2 4" xfId="6321"/>
    <cellStyle name="Vírgula 8 7 2 4 2" xfId="11263"/>
    <cellStyle name="Vírgula 8 7 2 5" xfId="7829"/>
    <cellStyle name="Vírgula 8 7 2 6" xfId="2867"/>
    <cellStyle name="Vírgula 8 7 3" xfId="2062"/>
    <cellStyle name="Vírgula 8 7 3 2" xfId="5420"/>
    <cellStyle name="Vírgula 8 7 3 2 2" xfId="10404"/>
    <cellStyle name="Vírgula 8 7 3 3" xfId="7149"/>
    <cellStyle name="Vírgula 8 7 3 3 2" xfId="12091"/>
    <cellStyle name="Vírgula 8 7 3 4" xfId="8657"/>
    <cellStyle name="Vírgula 8 7 3 5" xfId="3695"/>
    <cellStyle name="Vírgula 8 7 4" xfId="4207"/>
    <cellStyle name="Vírgula 8 7 4 2" xfId="9193"/>
    <cellStyle name="Vírgula 8 7 5" xfId="5954"/>
    <cellStyle name="Vírgula 8 7 5 2" xfId="10896"/>
    <cellStyle name="Vírgula 8 7 6" xfId="7462"/>
    <cellStyle name="Vírgula 8 7 7" xfId="2500"/>
    <cellStyle name="Vírgula 8 8" xfId="431"/>
    <cellStyle name="Vírgula 8 8 2" xfId="1053"/>
    <cellStyle name="Vírgula 8 8 2 2" xfId="2065"/>
    <cellStyle name="Vírgula 8 8 2 2 2" xfId="5423"/>
    <cellStyle name="Vírgula 8 8 2 2 2 2" xfId="10407"/>
    <cellStyle name="Vírgula 8 8 2 2 3" xfId="7152"/>
    <cellStyle name="Vírgula 8 8 2 2 3 2" xfId="12094"/>
    <cellStyle name="Vírgula 8 8 2 2 4" xfId="8660"/>
    <cellStyle name="Vírgula 8 8 2 2 5" xfId="3698"/>
    <cellStyle name="Vírgula 8 8 2 3" xfId="4485"/>
    <cellStyle name="Vírgula 8 8 2 3 2" xfId="9470"/>
    <cellStyle name="Vírgula 8 8 2 4" xfId="6227"/>
    <cellStyle name="Vírgula 8 8 2 4 2" xfId="11169"/>
    <cellStyle name="Vírgula 8 8 2 5" xfId="7735"/>
    <cellStyle name="Vírgula 8 8 2 6" xfId="2773"/>
    <cellStyle name="Vírgula 8 8 3" xfId="2064"/>
    <cellStyle name="Vírgula 8 8 3 2" xfId="5422"/>
    <cellStyle name="Vírgula 8 8 3 2 2" xfId="10406"/>
    <cellStyle name="Vírgula 8 8 3 3" xfId="7151"/>
    <cellStyle name="Vírgula 8 8 3 3 2" xfId="12093"/>
    <cellStyle name="Vírgula 8 8 3 4" xfId="8659"/>
    <cellStyle name="Vírgula 8 8 3 5" xfId="3697"/>
    <cellStyle name="Vírgula 8 8 4" xfId="4004"/>
    <cellStyle name="Vírgula 8 8 4 2" xfId="9083"/>
    <cellStyle name="Vírgula 8 8 5" xfId="5770"/>
    <cellStyle name="Vírgula 8 8 5 2" xfId="10712"/>
    <cellStyle name="Vírgula 8 8 6" xfId="7278"/>
    <cellStyle name="Vírgula 8 8 7" xfId="2316"/>
    <cellStyle name="Vírgula 8 9" xfId="906"/>
    <cellStyle name="Vírgula 8 9 2" xfId="2066"/>
    <cellStyle name="Vírgula 8 9 2 2" xfId="5424"/>
    <cellStyle name="Vírgula 8 9 2 2 2" xfId="10408"/>
    <cellStyle name="Vírgula 8 9 2 3" xfId="7153"/>
    <cellStyle name="Vírgula 8 9 2 3 2" xfId="12095"/>
    <cellStyle name="Vírgula 8 9 2 4" xfId="8661"/>
    <cellStyle name="Vírgula 8 9 2 5" xfId="3699"/>
    <cellStyle name="Vírgula 8 9 3" xfId="4348"/>
    <cellStyle name="Vírgula 8 9 3 2" xfId="9334"/>
    <cellStyle name="Vírgula 8 9 4" xfId="6092"/>
    <cellStyle name="Vírgula 8 9 4 2" xfId="11034"/>
    <cellStyle name="Vírgula 8 9 5" xfId="7600"/>
    <cellStyle name="Vírgula 8 9 6" xfId="2638"/>
    <cellStyle name="Vírgula 9" xfId="60"/>
  </cellStyles>
  <dxfs count="3">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781050</xdr:colOff>
      <xdr:row>3</xdr:row>
      <xdr:rowOff>0</xdr:rowOff>
    </xdr:from>
    <xdr:to>
      <xdr:col>3</xdr:col>
      <xdr:colOff>781050</xdr:colOff>
      <xdr:row>4</xdr:row>
      <xdr:rowOff>28575</xdr:rowOff>
    </xdr:to>
    <xdr:pic>
      <xdr:nvPicPr>
        <xdr:cNvPr id="5"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466850" y="57150"/>
          <a:ext cx="3714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20%20-pr&#233;%20escola%20muro.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DOS"/>
      <sheetName val="BDI (1)"/>
      <sheetName val="PO"/>
      <sheetName val="PLQ"/>
      <sheetName val="CFF"/>
    </sheetNames>
    <definedNames>
      <definedName name="linhaSINAPIxls" refersTo="='PO'!$X1" sheetId="2"/>
    </definedNames>
    <sheetDataSet>
      <sheetData sheetId="0">
        <row r="38">
          <cell r="A38">
            <v>43525</v>
          </cell>
        </row>
      </sheetData>
      <sheetData sheetId="1"/>
      <sheetData sheetId="2">
        <row r="33">
          <cell r="X33" t="e">
            <v>#REF!</v>
          </cell>
        </row>
      </sheetData>
      <sheetData sheetId="3"/>
      <sheetData sheetId="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Plan1">
    <tabColor theme="0"/>
    <pageSetUpPr fitToPage="1"/>
  </sheetPr>
  <dimension ref="A1:L85"/>
  <sheetViews>
    <sheetView showGridLines="0" topLeftCell="A41" zoomScaleSheetLayoutView="70" workbookViewId="0">
      <selection activeCell="E52" sqref="E52"/>
    </sheetView>
  </sheetViews>
  <sheetFormatPr defaultRowHeight="12.75" outlineLevelRow="1"/>
  <cols>
    <col min="1" max="1" width="0.125" style="19" customWidth="1"/>
    <col min="2" max="2" width="7.25" style="20" customWidth="1"/>
    <col min="3" max="3" width="8" style="20" customWidth="1"/>
    <col min="4" max="4" width="7.5" style="20" customWidth="1"/>
    <col min="5" max="5" width="68.875" style="21" customWidth="1"/>
    <col min="6" max="6" width="6.625" style="19" customWidth="1"/>
    <col min="7" max="7" width="9.375" style="22" customWidth="1"/>
    <col min="8" max="8" width="10.625" style="17" customWidth="1"/>
    <col min="9" max="9" width="10.125" style="26" customWidth="1"/>
    <col min="10" max="10" width="12.875" style="26" customWidth="1"/>
    <col min="11" max="11" width="11.5" style="26" bestFit="1" customWidth="1"/>
    <col min="12" max="16384" width="9" style="26"/>
  </cols>
  <sheetData>
    <row r="1" spans="1:10" ht="12.75" customHeight="1">
      <c r="A1" s="24"/>
      <c r="B1" s="304" t="s">
        <v>26</v>
      </c>
      <c r="C1" s="305"/>
      <c r="D1" s="305"/>
      <c r="E1" s="305"/>
      <c r="F1" s="305"/>
      <c r="G1" s="305"/>
      <c r="H1" s="305"/>
      <c r="I1" s="305"/>
      <c r="J1" s="306"/>
    </row>
    <row r="2" spans="1:10" ht="14.25" customHeight="1">
      <c r="A2" s="23"/>
      <c r="B2" s="307"/>
      <c r="C2" s="308"/>
      <c r="D2" s="308"/>
      <c r="E2" s="308"/>
      <c r="F2" s="308"/>
      <c r="G2" s="308"/>
      <c r="H2" s="308"/>
      <c r="I2" s="308"/>
      <c r="J2" s="309"/>
    </row>
    <row r="3" spans="1:10" ht="15" customHeight="1" thickBot="1">
      <c r="A3" s="23"/>
      <c r="B3" s="307"/>
      <c r="C3" s="308"/>
      <c r="D3" s="308"/>
      <c r="E3" s="308"/>
      <c r="F3" s="308"/>
      <c r="G3" s="308"/>
      <c r="H3" s="308"/>
      <c r="I3" s="308"/>
      <c r="J3" s="309"/>
    </row>
    <row r="4" spans="1:10" s="29" customFormat="1" ht="15" customHeight="1">
      <c r="A4" s="16"/>
      <c r="B4" s="45"/>
      <c r="C4" s="46"/>
      <c r="D4" s="46"/>
      <c r="E4" s="46"/>
      <c r="F4" s="46"/>
      <c r="G4" s="46"/>
      <c r="H4" s="46"/>
      <c r="I4" s="46"/>
      <c r="J4" s="47"/>
    </row>
    <row r="5" spans="1:10" s="29" customFormat="1" ht="15" customHeight="1">
      <c r="A5" s="16"/>
      <c r="B5" s="48" t="s">
        <v>27</v>
      </c>
      <c r="C5" s="40"/>
      <c r="D5" s="40"/>
      <c r="E5" s="40"/>
      <c r="F5" s="39"/>
      <c r="G5" s="39"/>
      <c r="H5" s="39"/>
      <c r="I5" s="39"/>
      <c r="J5" s="49"/>
    </row>
    <row r="6" spans="1:10" s="29" customFormat="1" ht="15" customHeight="1">
      <c r="A6" s="16"/>
      <c r="B6" s="50" t="s">
        <v>75</v>
      </c>
      <c r="C6" s="41"/>
      <c r="D6" s="41"/>
      <c r="E6" s="41" t="s">
        <v>91</v>
      </c>
      <c r="F6" s="39"/>
      <c r="G6" s="39"/>
      <c r="H6" s="39"/>
      <c r="I6" s="39"/>
      <c r="J6" s="49"/>
    </row>
    <row r="7" spans="1:10" s="29" customFormat="1" ht="15" customHeight="1">
      <c r="A7" s="16"/>
      <c r="B7" s="36" t="s">
        <v>76</v>
      </c>
      <c r="C7" s="37"/>
      <c r="D7" s="37"/>
      <c r="E7" s="38"/>
      <c r="F7" s="39"/>
      <c r="G7" s="39"/>
      <c r="H7" s="39"/>
      <c r="I7" s="39"/>
      <c r="J7" s="49"/>
    </row>
    <row r="8" spans="1:10" s="29" customFormat="1" ht="15" customHeight="1">
      <c r="A8" s="16"/>
      <c r="B8" s="51" t="s">
        <v>77</v>
      </c>
      <c r="C8" s="41"/>
      <c r="D8" s="41"/>
      <c r="E8" s="42"/>
      <c r="F8" s="39"/>
      <c r="G8" s="39"/>
      <c r="H8" s="39"/>
      <c r="I8" s="39"/>
      <c r="J8" s="49"/>
    </row>
    <row r="9" spans="1:10" s="29" customFormat="1" ht="15" customHeight="1">
      <c r="A9" s="16"/>
      <c r="B9" s="36" t="s">
        <v>92</v>
      </c>
      <c r="C9" s="35"/>
      <c r="D9" s="35"/>
      <c r="E9" s="35"/>
      <c r="F9" s="39"/>
      <c r="G9" s="39"/>
      <c r="H9" s="43" t="s">
        <v>28</v>
      </c>
      <c r="I9" s="44">
        <v>0.20499999999999999</v>
      </c>
      <c r="J9" s="60"/>
    </row>
    <row r="10" spans="1:10" s="29" customFormat="1" ht="15" customHeight="1" thickBot="1">
      <c r="A10" s="16"/>
      <c r="B10" s="51" t="s">
        <v>180</v>
      </c>
      <c r="C10" s="35"/>
      <c r="D10" s="35"/>
      <c r="E10" s="35"/>
      <c r="F10" s="18"/>
      <c r="G10" s="18"/>
      <c r="H10" s="52" t="s">
        <v>29</v>
      </c>
      <c r="I10" s="53"/>
      <c r="J10" s="61">
        <f>J77</f>
        <v>180754.103989</v>
      </c>
    </row>
    <row r="11" spans="1:10" s="29" customFormat="1" ht="15" customHeight="1" thickBot="1">
      <c r="A11" s="16"/>
      <c r="B11" s="62" t="s">
        <v>175</v>
      </c>
      <c r="C11" s="63"/>
      <c r="D11" s="63"/>
      <c r="E11" s="63"/>
      <c r="F11" s="64"/>
      <c r="G11" s="64"/>
      <c r="H11" s="64"/>
      <c r="I11" s="64"/>
      <c r="J11" s="65"/>
    </row>
    <row r="12" spans="1:10" ht="20.100000000000001" customHeight="1" thickBot="1">
      <c r="A12" s="25"/>
      <c r="B12" s="54"/>
      <c r="C12" s="54"/>
      <c r="D12" s="54"/>
      <c r="E12" s="55" t="s">
        <v>64</v>
      </c>
      <c r="F12" s="54"/>
      <c r="G12" s="56"/>
      <c r="H12" s="57"/>
      <c r="I12" s="58"/>
      <c r="J12" s="59" t="e">
        <f>#REF!</f>
        <v>#REF!</v>
      </c>
    </row>
    <row r="13" spans="1:10" ht="27.75" customHeight="1">
      <c r="A13" s="18"/>
      <c r="B13" s="86" t="s">
        <v>0</v>
      </c>
      <c r="C13" s="87" t="s">
        <v>1</v>
      </c>
      <c r="D13" s="87" t="s">
        <v>2</v>
      </c>
      <c r="E13" s="87" t="s">
        <v>3</v>
      </c>
      <c r="F13" s="88" t="s">
        <v>20</v>
      </c>
      <c r="G13" s="89" t="s">
        <v>4</v>
      </c>
      <c r="H13" s="90" t="s">
        <v>11</v>
      </c>
      <c r="I13" s="90" t="s">
        <v>12</v>
      </c>
      <c r="J13" s="91" t="s">
        <v>5</v>
      </c>
    </row>
    <row r="14" spans="1:10" s="29" customFormat="1" ht="27.75" customHeight="1">
      <c r="A14" s="18"/>
      <c r="B14" s="103"/>
      <c r="C14" s="104"/>
      <c r="D14" s="104"/>
      <c r="E14" s="93" t="s">
        <v>154</v>
      </c>
      <c r="F14" s="85"/>
      <c r="G14" s="85"/>
      <c r="H14" s="85"/>
      <c r="I14" s="85"/>
      <c r="J14" s="283">
        <f>J25+J36++J54</f>
        <v>116916.01344650002</v>
      </c>
    </row>
    <row r="15" spans="1:10" s="29" customFormat="1" ht="27.75" customHeight="1">
      <c r="A15" s="18"/>
      <c r="B15" s="106" t="s">
        <v>6</v>
      </c>
      <c r="C15" s="104"/>
      <c r="D15" s="104"/>
      <c r="E15" s="93" t="s">
        <v>153</v>
      </c>
      <c r="F15" s="85"/>
      <c r="G15" s="85"/>
      <c r="H15" s="85"/>
      <c r="I15" s="85"/>
      <c r="J15" s="283"/>
    </row>
    <row r="16" spans="1:10" s="29" customFormat="1" ht="27.75" customHeight="1">
      <c r="A16" s="18"/>
      <c r="B16" s="103"/>
      <c r="C16" s="105" t="s">
        <v>30</v>
      </c>
      <c r="D16" s="105" t="s">
        <v>13</v>
      </c>
      <c r="E16" s="94" t="s">
        <v>156</v>
      </c>
      <c r="F16" s="145" t="s">
        <v>53</v>
      </c>
      <c r="G16" s="139">
        <v>2</v>
      </c>
      <c r="H16" s="152">
        <v>2782.84</v>
      </c>
      <c r="I16" s="157">
        <f t="shared" ref="I16" si="0">H16*20.5/100+H16</f>
        <v>3353.3222000000001</v>
      </c>
      <c r="J16" s="157">
        <f t="shared" ref="J16" si="1">G16*I16</f>
        <v>6706.6444000000001</v>
      </c>
    </row>
    <row r="17" spans="1:11" s="29" customFormat="1" ht="27.75" customHeight="1">
      <c r="A17" s="18"/>
      <c r="B17" s="103"/>
      <c r="C17" s="105" t="s">
        <v>42</v>
      </c>
      <c r="D17" s="105" t="s">
        <v>13</v>
      </c>
      <c r="E17" s="94" t="s">
        <v>159</v>
      </c>
      <c r="F17" s="145" t="s">
        <v>53</v>
      </c>
      <c r="G17" s="139">
        <v>1</v>
      </c>
      <c r="H17" s="152">
        <v>2962.14</v>
      </c>
      <c r="I17" s="157">
        <f t="shared" ref="I17" si="2">H17*20.5/100+H17</f>
        <v>3569.3786999999998</v>
      </c>
      <c r="J17" s="157">
        <f t="shared" ref="J17" si="3">G17*I17</f>
        <v>3569.3786999999998</v>
      </c>
    </row>
    <row r="18" spans="1:11" s="29" customFormat="1" ht="27.75" customHeight="1">
      <c r="A18" s="18"/>
      <c r="B18" s="103"/>
      <c r="C18" s="105"/>
      <c r="D18" s="105"/>
      <c r="E18" s="94" t="s">
        <v>160</v>
      </c>
      <c r="F18" s="145"/>
      <c r="G18" s="139"/>
      <c r="H18" s="152"/>
      <c r="I18" s="157"/>
      <c r="J18" s="157"/>
    </row>
    <row r="19" spans="1:11" s="29" customFormat="1" ht="27.75" customHeight="1">
      <c r="A19" s="18"/>
      <c r="B19" s="103"/>
      <c r="C19" s="105" t="s">
        <v>170</v>
      </c>
      <c r="D19" s="105" t="s">
        <v>13</v>
      </c>
      <c r="E19" s="94" t="s">
        <v>161</v>
      </c>
      <c r="F19" s="145" t="s">
        <v>53</v>
      </c>
      <c r="G19" s="139">
        <v>1</v>
      </c>
      <c r="H19" s="152">
        <v>3161.33</v>
      </c>
      <c r="I19" s="157">
        <f t="shared" ref="I19" si="4">H19*20.5/100+H19</f>
        <v>3809.40265</v>
      </c>
      <c r="J19" s="157">
        <f t="shared" ref="J19" si="5">G19*I19</f>
        <v>3809.40265</v>
      </c>
    </row>
    <row r="20" spans="1:11" s="29" customFormat="1" ht="27.75" customHeight="1">
      <c r="A20" s="18"/>
      <c r="B20" s="103"/>
      <c r="C20" s="105"/>
      <c r="D20" s="105"/>
      <c r="E20" s="94" t="s">
        <v>160</v>
      </c>
      <c r="F20" s="145"/>
      <c r="G20" s="139"/>
      <c r="H20" s="152"/>
      <c r="I20" s="157"/>
      <c r="J20" s="157"/>
    </row>
    <row r="21" spans="1:11" s="29" customFormat="1" ht="27.75" customHeight="1">
      <c r="A21" s="18"/>
      <c r="B21" s="103"/>
      <c r="C21" s="105">
        <v>102235</v>
      </c>
      <c r="D21" s="105" t="s">
        <v>13</v>
      </c>
      <c r="E21" s="94" t="s">
        <v>162</v>
      </c>
      <c r="F21" s="133" t="s">
        <v>41</v>
      </c>
      <c r="G21" s="94">
        <v>1.06</v>
      </c>
      <c r="H21" s="94">
        <v>331.54</v>
      </c>
      <c r="I21" s="157">
        <f>H21*20.5/100+H21</f>
        <v>399.50570000000005</v>
      </c>
      <c r="J21" s="157">
        <f>G21*I21</f>
        <v>423.47604200000006</v>
      </c>
    </row>
    <row r="22" spans="1:11" s="29" customFormat="1" ht="27.75" customHeight="1">
      <c r="A22" s="18"/>
      <c r="B22" s="103"/>
      <c r="C22" s="105" t="s">
        <v>54</v>
      </c>
      <c r="D22" s="105" t="s">
        <v>13</v>
      </c>
      <c r="E22" s="94" t="s">
        <v>158</v>
      </c>
      <c r="F22" s="145" t="s">
        <v>53</v>
      </c>
      <c r="G22" s="139">
        <v>1</v>
      </c>
      <c r="H22" s="152">
        <v>1360.64</v>
      </c>
      <c r="I22" s="157">
        <f t="shared" ref="I22" si="6">H22*20.5/100+H22</f>
        <v>1639.5712000000001</v>
      </c>
      <c r="J22" s="157">
        <f t="shared" ref="J22" si="7">G22*I22</f>
        <v>1639.5712000000001</v>
      </c>
    </row>
    <row r="23" spans="1:11" s="29" customFormat="1" ht="27.75" customHeight="1">
      <c r="A23" s="18"/>
      <c r="B23" s="103"/>
      <c r="C23" s="105"/>
      <c r="D23" s="105"/>
      <c r="E23" s="94" t="s">
        <v>157</v>
      </c>
      <c r="F23" s="145"/>
      <c r="G23" s="139"/>
      <c r="H23" s="152"/>
      <c r="I23" s="157"/>
      <c r="J23" s="157"/>
    </row>
    <row r="24" spans="1:11" s="29" customFormat="1" ht="27.75" customHeight="1">
      <c r="A24" s="18"/>
      <c r="B24" s="103"/>
      <c r="C24" s="105"/>
      <c r="D24" s="105" t="s">
        <v>163</v>
      </c>
      <c r="E24" s="94" t="s">
        <v>164</v>
      </c>
      <c r="F24" s="145" t="s">
        <v>21</v>
      </c>
      <c r="G24" s="139">
        <v>6</v>
      </c>
      <c r="H24" s="152">
        <v>12</v>
      </c>
      <c r="I24" s="157">
        <f t="shared" ref="I24" si="8">H24*20.5/100+H24</f>
        <v>14.46</v>
      </c>
      <c r="J24" s="157">
        <f t="shared" ref="J24" si="9">G24*I24</f>
        <v>86.76</v>
      </c>
    </row>
    <row r="25" spans="1:11" s="29" customFormat="1" ht="27.75" customHeight="1">
      <c r="A25" s="18"/>
      <c r="B25" s="103"/>
      <c r="C25" s="105"/>
      <c r="D25" s="105"/>
      <c r="E25" s="94"/>
      <c r="F25" s="145"/>
      <c r="G25" s="139"/>
      <c r="H25" s="152"/>
      <c r="I25" s="157"/>
      <c r="J25" s="299">
        <f>SUM(J16:J24)</f>
        <v>16235.232992000001</v>
      </c>
    </row>
    <row r="26" spans="1:11" s="29" customFormat="1" ht="27.75" customHeight="1">
      <c r="A26" s="18"/>
      <c r="B26" s="103"/>
      <c r="C26" s="105"/>
      <c r="D26" s="105"/>
      <c r="E26" s="136" t="s">
        <v>69</v>
      </c>
      <c r="F26" s="145"/>
      <c r="G26" s="139"/>
      <c r="H26" s="152"/>
      <c r="I26" s="157"/>
      <c r="J26" s="157"/>
    </row>
    <row r="27" spans="1:11" s="29" customFormat="1" ht="27.75" customHeight="1">
      <c r="A27" s="18"/>
      <c r="B27" s="103"/>
      <c r="C27" s="105"/>
      <c r="D27" s="105"/>
      <c r="E27" s="136"/>
      <c r="F27" s="145"/>
      <c r="G27" s="139"/>
      <c r="H27" s="152"/>
      <c r="I27" s="157"/>
      <c r="J27" s="157"/>
    </row>
    <row r="28" spans="1:11" s="29" customFormat="1" ht="27.75" customHeight="1">
      <c r="A28" s="18"/>
      <c r="B28" s="103"/>
      <c r="C28" s="105"/>
      <c r="D28" s="105"/>
      <c r="E28" s="136" t="s">
        <v>70</v>
      </c>
      <c r="F28" s="145"/>
      <c r="G28" s="139"/>
      <c r="H28" s="152"/>
      <c r="I28" s="157"/>
      <c r="J28" s="157"/>
    </row>
    <row r="29" spans="1:11" s="29" customFormat="1" ht="27.75" customHeight="1">
      <c r="A29" s="18"/>
      <c r="B29" s="127" t="s">
        <v>84</v>
      </c>
      <c r="C29" s="128"/>
      <c r="D29" s="128"/>
      <c r="E29" s="129" t="s">
        <v>166</v>
      </c>
      <c r="F29" s="130"/>
      <c r="G29" s="130"/>
      <c r="H29" s="130"/>
      <c r="I29" s="130"/>
      <c r="J29" s="288"/>
      <c r="K29" s="154"/>
    </row>
    <row r="30" spans="1:11" s="29" customFormat="1" ht="27.75" customHeight="1">
      <c r="A30" s="18"/>
      <c r="B30" s="131"/>
      <c r="C30" s="132" t="s">
        <v>45</v>
      </c>
      <c r="D30" s="132" t="s">
        <v>13</v>
      </c>
      <c r="E30" s="133" t="s">
        <v>165</v>
      </c>
      <c r="F30" s="133" t="s">
        <v>36</v>
      </c>
      <c r="G30" s="296">
        <v>7.13</v>
      </c>
      <c r="H30" s="159">
        <v>74.53</v>
      </c>
      <c r="I30" s="157">
        <f>H30*20.5/100+H30</f>
        <v>89.80865</v>
      </c>
      <c r="J30" s="157">
        <f>G30*I30</f>
        <v>640.33567449999998</v>
      </c>
    </row>
    <row r="31" spans="1:11" s="29" customFormat="1" ht="27.75" customHeight="1">
      <c r="A31" s="18"/>
      <c r="B31" s="131"/>
      <c r="C31" s="132">
        <v>101616</v>
      </c>
      <c r="D31" s="132" t="s">
        <v>13</v>
      </c>
      <c r="E31" s="133" t="s">
        <v>67</v>
      </c>
      <c r="F31" s="133" t="s">
        <v>41</v>
      </c>
      <c r="G31" s="296">
        <v>11.88</v>
      </c>
      <c r="H31" s="159">
        <v>5.41</v>
      </c>
      <c r="I31" s="157">
        <f t="shared" ref="I31:I34" si="10">H31*20.5/100+H31</f>
        <v>6.51905</v>
      </c>
      <c r="J31" s="157">
        <f t="shared" ref="J31:J34" si="11">G31*I31</f>
        <v>77.446314000000001</v>
      </c>
    </row>
    <row r="32" spans="1:11" s="29" customFormat="1" ht="27.75" customHeight="1">
      <c r="A32" s="18"/>
      <c r="B32" s="131"/>
      <c r="C32" s="132">
        <v>94970</v>
      </c>
      <c r="D32" s="132" t="s">
        <v>13</v>
      </c>
      <c r="E32" s="133" t="s">
        <v>56</v>
      </c>
      <c r="F32" s="133" t="s">
        <v>36</v>
      </c>
      <c r="G32" s="296">
        <v>7.13</v>
      </c>
      <c r="H32" s="159">
        <v>382.69</v>
      </c>
      <c r="I32" s="157">
        <f t="shared" si="10"/>
        <v>461.14144999999996</v>
      </c>
      <c r="J32" s="157">
        <f t="shared" si="11"/>
        <v>3287.9385384999996</v>
      </c>
      <c r="K32" s="154"/>
    </row>
    <row r="33" spans="1:11" s="29" customFormat="1" ht="27.75" customHeight="1">
      <c r="A33" s="18"/>
      <c r="B33" s="131"/>
      <c r="C33" s="134">
        <v>92873</v>
      </c>
      <c r="D33" s="134" t="s">
        <v>13</v>
      </c>
      <c r="E33" s="135" t="s">
        <v>68</v>
      </c>
      <c r="F33" s="135" t="s">
        <v>36</v>
      </c>
      <c r="G33" s="296">
        <v>7.13</v>
      </c>
      <c r="H33" s="159">
        <v>189.75</v>
      </c>
      <c r="I33" s="157">
        <f t="shared" si="10"/>
        <v>228.64875000000001</v>
      </c>
      <c r="J33" s="157">
        <f t="shared" si="11"/>
        <v>1630.2655875</v>
      </c>
    </row>
    <row r="34" spans="1:11" s="29" customFormat="1" ht="27.75" customHeight="1">
      <c r="A34" s="18"/>
      <c r="B34" s="131"/>
      <c r="C34" s="132"/>
      <c r="D34" s="105" t="s">
        <v>163</v>
      </c>
      <c r="E34" s="133" t="s">
        <v>174</v>
      </c>
      <c r="F34" s="145" t="s">
        <v>53</v>
      </c>
      <c r="G34" s="139">
        <v>33</v>
      </c>
      <c r="H34" s="152">
        <v>420</v>
      </c>
      <c r="I34" s="157">
        <f t="shared" si="10"/>
        <v>506.1</v>
      </c>
      <c r="J34" s="157">
        <f t="shared" si="11"/>
        <v>16701.3</v>
      </c>
      <c r="K34" s="141"/>
    </row>
    <row r="35" spans="1:11" s="29" customFormat="1" ht="27.75" customHeight="1">
      <c r="A35" s="18"/>
      <c r="B35" s="131"/>
      <c r="C35" s="132"/>
      <c r="D35" s="105" t="s">
        <v>163</v>
      </c>
      <c r="E35" s="133" t="s">
        <v>169</v>
      </c>
      <c r="F35" s="133" t="s">
        <v>41</v>
      </c>
      <c r="G35" s="138">
        <v>305.60000000000002</v>
      </c>
      <c r="H35" s="295">
        <v>180</v>
      </c>
      <c r="I35" s="157">
        <f t="shared" ref="I35" si="12">H35*20.5/100+H35</f>
        <v>216.9</v>
      </c>
      <c r="J35" s="157">
        <f t="shared" ref="J35" si="13">G35*I35</f>
        <v>66284.639999999999</v>
      </c>
    </row>
    <row r="36" spans="1:11" s="29" customFormat="1" ht="27.75" customHeight="1">
      <c r="A36" s="18"/>
      <c r="B36" s="131"/>
      <c r="C36" s="132"/>
      <c r="D36" s="105"/>
      <c r="E36" s="133"/>
      <c r="F36" s="133"/>
      <c r="G36" s="138"/>
      <c r="H36" s="295"/>
      <c r="I36" s="157"/>
      <c r="J36" s="299">
        <f>SUM(J30:J35)</f>
        <v>88621.926114500005</v>
      </c>
    </row>
    <row r="37" spans="1:11" s="29" customFormat="1" ht="27.75" customHeight="1">
      <c r="A37" s="18"/>
      <c r="B37" s="106" t="s">
        <v>43</v>
      </c>
      <c r="C37" s="107"/>
      <c r="D37" s="107"/>
      <c r="E37" s="92" t="s">
        <v>46</v>
      </c>
      <c r="F37" s="142"/>
      <c r="G37" s="140"/>
      <c r="H37" s="158"/>
      <c r="I37" s="155"/>
      <c r="J37" s="155"/>
    </row>
    <row r="38" spans="1:11" s="29" customFormat="1" ht="27.75" customHeight="1">
      <c r="A38" s="18"/>
      <c r="B38" s="108"/>
      <c r="C38" s="105" t="s">
        <v>74</v>
      </c>
      <c r="D38" s="105" t="s">
        <v>13</v>
      </c>
      <c r="E38" s="94" t="s">
        <v>71</v>
      </c>
      <c r="F38" s="143" t="s">
        <v>36</v>
      </c>
      <c r="G38" s="139">
        <v>62.19</v>
      </c>
      <c r="H38" s="152">
        <v>70.39</v>
      </c>
      <c r="I38" s="157">
        <f t="shared" ref="I38:I39" si="14">H38*20.5/100+H38</f>
        <v>84.819950000000006</v>
      </c>
      <c r="J38" s="157">
        <f t="shared" ref="J38:J39" si="15">G38*I38</f>
        <v>5274.9526905000002</v>
      </c>
    </row>
    <row r="39" spans="1:11" s="29" customFormat="1" ht="27.75" customHeight="1">
      <c r="A39" s="18"/>
      <c r="B39" s="199"/>
      <c r="C39" s="200" t="s">
        <v>47</v>
      </c>
      <c r="D39" s="200" t="s">
        <v>13</v>
      </c>
      <c r="E39" s="201" t="s">
        <v>60</v>
      </c>
      <c r="F39" s="202" t="s">
        <v>21</v>
      </c>
      <c r="G39" s="203">
        <v>6</v>
      </c>
      <c r="H39" s="204">
        <v>44.27</v>
      </c>
      <c r="I39" s="205">
        <f t="shared" si="14"/>
        <v>53.345350000000003</v>
      </c>
      <c r="J39" s="205">
        <f t="shared" si="15"/>
        <v>320.07210000000003</v>
      </c>
    </row>
    <row r="40" spans="1:11" s="29" customFormat="1" ht="24" customHeight="1">
      <c r="A40" s="18"/>
      <c r="B40" s="210"/>
      <c r="C40" s="200" t="s">
        <v>48</v>
      </c>
      <c r="D40" s="211" t="s">
        <v>13</v>
      </c>
      <c r="E40" s="201" t="s">
        <v>61</v>
      </c>
      <c r="F40" s="212"/>
      <c r="G40" s="203"/>
      <c r="H40" s="213"/>
      <c r="I40" s="220"/>
      <c r="J40" s="214"/>
    </row>
    <row r="41" spans="1:11" s="29" customFormat="1" ht="18" customHeight="1">
      <c r="A41" s="18"/>
      <c r="B41" s="215"/>
      <c r="C41" s="109"/>
      <c r="D41" s="216"/>
      <c r="E41" s="95" t="s">
        <v>62</v>
      </c>
      <c r="F41" s="217" t="s">
        <v>41</v>
      </c>
      <c r="G41" s="208">
        <v>124.37</v>
      </c>
      <c r="H41" s="218">
        <v>52.8</v>
      </c>
      <c r="I41" s="209">
        <f t="shared" ref="I41" si="16">H41*20.5/100+H41</f>
        <v>63.623999999999995</v>
      </c>
      <c r="J41" s="219">
        <f t="shared" ref="J41" si="17">G41*I41</f>
        <v>7912.9168799999998</v>
      </c>
    </row>
    <row r="42" spans="1:11" s="29" customFormat="1" ht="18" customHeight="1">
      <c r="A42" s="18"/>
      <c r="B42" s="215"/>
      <c r="C42" s="109"/>
      <c r="D42" s="216"/>
      <c r="E42" s="136" t="s">
        <v>69</v>
      </c>
      <c r="F42" s="217"/>
      <c r="G42" s="208"/>
      <c r="H42" s="218"/>
      <c r="I42" s="209"/>
      <c r="J42" s="219"/>
    </row>
    <row r="43" spans="1:11" s="29" customFormat="1" ht="27.75" customHeight="1">
      <c r="A43" s="18"/>
      <c r="B43" s="206"/>
      <c r="C43" s="109"/>
      <c r="D43" s="109"/>
      <c r="E43" s="136" t="s">
        <v>70</v>
      </c>
      <c r="F43" s="207"/>
      <c r="G43" s="208"/>
      <c r="H43" s="218"/>
      <c r="I43" s="209"/>
      <c r="J43" s="209"/>
    </row>
    <row r="44" spans="1:11" s="29" customFormat="1" ht="27.75" customHeight="1">
      <c r="A44" s="18"/>
      <c r="B44" s="206"/>
      <c r="C44" s="109" t="s">
        <v>49</v>
      </c>
      <c r="D44" s="109" t="s">
        <v>13</v>
      </c>
      <c r="E44" s="95" t="s">
        <v>50</v>
      </c>
      <c r="F44" s="207" t="s">
        <v>41</v>
      </c>
      <c r="G44" s="208">
        <v>115.04</v>
      </c>
      <c r="H44" s="218">
        <v>66.599999999999994</v>
      </c>
      <c r="I44" s="209">
        <f t="shared" ref="I44:I45" si="18">H44*20.5/100+H44</f>
        <v>80.252999999999986</v>
      </c>
      <c r="J44" s="209">
        <f t="shared" ref="J44:J45" si="19">G44*I44</f>
        <v>9232.3051199999991</v>
      </c>
    </row>
    <row r="45" spans="1:11" s="29" customFormat="1" ht="27.75" customHeight="1">
      <c r="A45" s="18"/>
      <c r="B45" s="206"/>
      <c r="C45" s="105" t="s">
        <v>72</v>
      </c>
      <c r="D45" s="105" t="s">
        <v>13</v>
      </c>
      <c r="E45" s="94" t="s">
        <v>51</v>
      </c>
      <c r="F45" s="207" t="s">
        <v>41</v>
      </c>
      <c r="G45" s="139">
        <v>58.3</v>
      </c>
      <c r="H45" s="152">
        <v>57.5</v>
      </c>
      <c r="I45" s="157">
        <f t="shared" si="18"/>
        <v>69.287499999999994</v>
      </c>
      <c r="J45" s="157">
        <f t="shared" si="19"/>
        <v>4039.4612499999994</v>
      </c>
    </row>
    <row r="46" spans="1:11" s="29" customFormat="1" ht="27.75" customHeight="1">
      <c r="A46" s="18"/>
      <c r="B46" s="108"/>
      <c r="C46" s="105"/>
      <c r="D46" s="105"/>
      <c r="E46" s="94"/>
      <c r="F46" s="207"/>
      <c r="G46" s="139"/>
      <c r="H46" s="152"/>
      <c r="I46" s="157"/>
      <c r="J46" s="299">
        <f>SUM(J38:J45)</f>
        <v>26779.708040500002</v>
      </c>
    </row>
    <row r="47" spans="1:11" s="29" customFormat="1" ht="27.75" customHeight="1">
      <c r="A47" s="18"/>
      <c r="B47" s="106" t="s">
        <v>44</v>
      </c>
      <c r="C47" s="110"/>
      <c r="D47" s="110"/>
      <c r="E47" s="92" t="s">
        <v>52</v>
      </c>
      <c r="F47" s="144"/>
      <c r="G47" s="140"/>
      <c r="H47" s="158"/>
      <c r="I47" s="155"/>
      <c r="J47" s="155"/>
    </row>
    <row r="48" spans="1:11" s="29" customFormat="1" ht="27.75" customHeight="1">
      <c r="A48" s="18"/>
      <c r="B48" s="108"/>
      <c r="C48" s="105">
        <v>99855</v>
      </c>
      <c r="D48" s="105" t="s">
        <v>13</v>
      </c>
      <c r="E48" s="94" t="s">
        <v>73</v>
      </c>
      <c r="F48" s="143" t="s">
        <v>21</v>
      </c>
      <c r="G48" s="139">
        <v>15</v>
      </c>
      <c r="H48" s="152">
        <v>124.91</v>
      </c>
      <c r="I48" s="157">
        <f t="shared" ref="I48:I49" si="20">H48*20.5/100+H48</f>
        <v>150.51655</v>
      </c>
      <c r="J48" s="157">
        <f t="shared" ref="J48:J49" si="21">G48*I48</f>
        <v>2257.7482500000001</v>
      </c>
    </row>
    <row r="49" spans="1:11" s="29" customFormat="1" ht="27.75" customHeight="1">
      <c r="A49" s="18"/>
      <c r="B49" s="199"/>
      <c r="C49" s="200" t="s">
        <v>171</v>
      </c>
      <c r="D49" s="200" t="s">
        <v>13</v>
      </c>
      <c r="E49" s="94" t="s">
        <v>149</v>
      </c>
      <c r="F49" s="143" t="s">
        <v>41</v>
      </c>
      <c r="G49" s="139">
        <v>2.8</v>
      </c>
      <c r="H49" s="152">
        <v>397.16</v>
      </c>
      <c r="I49" s="157">
        <f t="shared" si="20"/>
        <v>478.57780000000002</v>
      </c>
      <c r="J49" s="157">
        <f t="shared" si="21"/>
        <v>1340.01784</v>
      </c>
    </row>
    <row r="50" spans="1:11" s="29" customFormat="1" ht="24.75" customHeight="1">
      <c r="A50" s="18"/>
      <c r="B50" s="199"/>
      <c r="C50" s="200" t="s">
        <v>155</v>
      </c>
      <c r="D50" s="200" t="s">
        <v>13</v>
      </c>
      <c r="E50" s="290" t="s">
        <v>63</v>
      </c>
      <c r="F50" s="276"/>
      <c r="G50" s="203"/>
      <c r="H50" s="277"/>
      <c r="I50" s="280"/>
      <c r="J50" s="278"/>
    </row>
    <row r="51" spans="1:11" s="29" customFormat="1" ht="21" customHeight="1">
      <c r="A51" s="18"/>
      <c r="B51" s="206"/>
      <c r="C51" s="109"/>
      <c r="D51" s="109"/>
      <c r="E51" s="291" t="s">
        <v>167</v>
      </c>
      <c r="F51" s="279" t="s">
        <v>53</v>
      </c>
      <c r="G51" s="208">
        <v>1</v>
      </c>
      <c r="H51" s="218">
        <v>2552.3000000000002</v>
      </c>
      <c r="I51" s="209">
        <f t="shared" ref="I51" si="22">H51*20.5/100+H51</f>
        <v>3075.5215000000003</v>
      </c>
      <c r="J51" s="219">
        <f t="shared" ref="J51" si="23">G51*I51</f>
        <v>3075.5215000000003</v>
      </c>
    </row>
    <row r="52" spans="1:11" s="29" customFormat="1" ht="24" customHeight="1">
      <c r="A52" s="18"/>
      <c r="B52" s="292"/>
      <c r="C52" s="293" t="s">
        <v>172</v>
      </c>
      <c r="D52" s="294" t="s">
        <v>13</v>
      </c>
      <c r="E52" s="201" t="s">
        <v>63</v>
      </c>
      <c r="F52" s="276"/>
      <c r="G52" s="203"/>
      <c r="H52" s="277"/>
      <c r="I52" s="280"/>
      <c r="J52" s="278"/>
    </row>
    <row r="53" spans="1:11" s="29" customFormat="1" ht="16.5" customHeight="1">
      <c r="A53" s="18"/>
      <c r="B53" s="206"/>
      <c r="C53" s="289"/>
      <c r="D53" s="216"/>
      <c r="E53" s="95" t="s">
        <v>168</v>
      </c>
      <c r="F53" s="279" t="s">
        <v>53</v>
      </c>
      <c r="G53" s="208">
        <v>1</v>
      </c>
      <c r="H53" s="218">
        <v>4469.3500000000004</v>
      </c>
      <c r="I53" s="209">
        <f t="shared" ref="I53" si="24">H53*20.5/100+H53</f>
        <v>5385.56675</v>
      </c>
      <c r="J53" s="219">
        <f t="shared" ref="J53" si="25">G53*I53</f>
        <v>5385.56675</v>
      </c>
      <c r="K53" s="154"/>
    </row>
    <row r="54" spans="1:11" s="29" customFormat="1" ht="16.5" customHeight="1">
      <c r="A54" s="18"/>
      <c r="B54" s="206"/>
      <c r="C54" s="289"/>
      <c r="D54" s="216"/>
      <c r="E54" s="95"/>
      <c r="F54" s="279"/>
      <c r="G54" s="208"/>
      <c r="H54" s="218"/>
      <c r="I54" s="209"/>
      <c r="J54" s="300">
        <f>SUM(J48:J53)</f>
        <v>12058.85434</v>
      </c>
      <c r="K54" s="154"/>
    </row>
    <row r="55" spans="1:11" s="29" customFormat="1" ht="27.75" customHeight="1">
      <c r="A55" s="18"/>
      <c r="B55" s="108"/>
      <c r="C55" s="289"/>
      <c r="D55" s="109"/>
      <c r="E55" s="271" t="s">
        <v>93</v>
      </c>
      <c r="F55" s="272"/>
      <c r="G55" s="273"/>
      <c r="H55" s="274"/>
      <c r="I55" s="274"/>
      <c r="J55" s="275">
        <f>J54+J46+J36+J25</f>
        <v>143695.721487</v>
      </c>
      <c r="K55" s="141"/>
    </row>
    <row r="56" spans="1:11" s="29" customFormat="1" ht="27.75" customHeight="1">
      <c r="A56" s="18"/>
      <c r="B56" s="108"/>
      <c r="C56" s="289"/>
      <c r="D56" s="109"/>
      <c r="E56" s="167" t="s">
        <v>81</v>
      </c>
      <c r="F56" s="272"/>
      <c r="G56" s="273"/>
      <c r="H56" s="274"/>
      <c r="I56" s="274"/>
      <c r="J56" s="275"/>
      <c r="K56" s="141"/>
    </row>
    <row r="57" spans="1:11" s="29" customFormat="1" ht="27.75" customHeight="1">
      <c r="A57" s="18"/>
      <c r="B57" s="108"/>
      <c r="C57" s="289"/>
      <c r="D57" s="109"/>
      <c r="E57" s="303"/>
      <c r="F57" s="272"/>
      <c r="G57" s="273"/>
      <c r="H57" s="274"/>
      <c r="I57" s="274"/>
      <c r="J57" s="275"/>
      <c r="K57" s="141"/>
    </row>
    <row r="58" spans="1:11" s="29" customFormat="1" ht="27.75" customHeight="1">
      <c r="A58" s="18"/>
      <c r="B58" s="108"/>
      <c r="C58" s="289"/>
      <c r="D58" s="109"/>
      <c r="E58" s="136" t="s">
        <v>70</v>
      </c>
      <c r="F58" s="272"/>
      <c r="G58" s="273"/>
      <c r="H58" s="274"/>
      <c r="I58" s="274"/>
      <c r="J58" s="275"/>
      <c r="K58" s="141"/>
    </row>
    <row r="59" spans="1:11" s="29" customFormat="1" ht="20.100000000000001" customHeight="1">
      <c r="A59" s="30"/>
      <c r="B59" s="111">
        <v>2</v>
      </c>
      <c r="C59" s="111"/>
      <c r="D59" s="111"/>
      <c r="E59" s="79" t="s">
        <v>55</v>
      </c>
      <c r="F59" s="80"/>
      <c r="G59" s="126"/>
      <c r="H59" s="155"/>
      <c r="I59" s="155"/>
      <c r="J59" s="156">
        <f>J60+J64+J67</f>
        <v>37058.382502</v>
      </c>
    </row>
    <row r="60" spans="1:11" s="29" customFormat="1" ht="20.100000000000001" customHeight="1">
      <c r="A60" s="30"/>
      <c r="B60" s="111" t="s">
        <v>7</v>
      </c>
      <c r="C60" s="111"/>
      <c r="D60" s="111"/>
      <c r="E60" s="81" t="s">
        <v>9</v>
      </c>
      <c r="F60" s="80"/>
      <c r="G60" s="126"/>
      <c r="H60" s="155"/>
      <c r="I60" s="155"/>
      <c r="J60" s="155">
        <f>J62+J61</f>
        <v>2955.439394</v>
      </c>
    </row>
    <row r="61" spans="1:11" s="29" customFormat="1" ht="33.75" customHeight="1">
      <c r="A61" s="30"/>
      <c r="B61" s="112"/>
      <c r="C61" s="112">
        <v>99059</v>
      </c>
      <c r="D61" s="113" t="s">
        <v>13</v>
      </c>
      <c r="E61" s="96" t="s">
        <v>14</v>
      </c>
      <c r="F61" s="282" t="s">
        <v>21</v>
      </c>
      <c r="G61" s="146">
        <v>46</v>
      </c>
      <c r="H61" s="150">
        <v>44.31</v>
      </c>
      <c r="I61" s="150">
        <f>H61*20.5/100+H61</f>
        <v>53.393550000000005</v>
      </c>
      <c r="J61" s="150">
        <f>G61*I61</f>
        <v>2456.1033000000002</v>
      </c>
    </row>
    <row r="62" spans="1:11" ht="25.5" customHeight="1" outlineLevel="1">
      <c r="A62" s="27"/>
      <c r="B62" s="112"/>
      <c r="C62" s="114">
        <v>93358</v>
      </c>
      <c r="D62" s="115" t="s">
        <v>13</v>
      </c>
      <c r="E62" s="97" t="s">
        <v>16</v>
      </c>
      <c r="F62" s="282" t="s">
        <v>36</v>
      </c>
      <c r="G62" s="147">
        <v>5.56</v>
      </c>
      <c r="H62" s="152">
        <v>74.53</v>
      </c>
      <c r="I62" s="150">
        <f>H62*20.5/100+H62</f>
        <v>89.80865</v>
      </c>
      <c r="J62" s="150">
        <f>I62*G62</f>
        <v>499.33609399999995</v>
      </c>
    </row>
    <row r="63" spans="1:11" ht="23.25" customHeight="1">
      <c r="A63" s="27"/>
      <c r="B63" s="111" t="s">
        <v>8</v>
      </c>
      <c r="C63" s="111"/>
      <c r="D63" s="111"/>
      <c r="E63" s="81" t="s">
        <v>15</v>
      </c>
      <c r="F63" s="80"/>
      <c r="G63" s="147"/>
      <c r="H63" s="151"/>
      <c r="I63" s="153"/>
      <c r="J63" s="153"/>
    </row>
    <row r="64" spans="1:11" s="29" customFormat="1" ht="24.75" customHeight="1">
      <c r="A64" s="30"/>
      <c r="B64" s="111" t="s">
        <v>65</v>
      </c>
      <c r="C64" s="111"/>
      <c r="D64" s="111"/>
      <c r="E64" s="82" t="s">
        <v>33</v>
      </c>
      <c r="F64" s="80"/>
      <c r="G64" s="147"/>
      <c r="H64" s="151"/>
      <c r="I64" s="153"/>
      <c r="J64" s="153">
        <f>J65+J66</f>
        <v>335.56996650000002</v>
      </c>
    </row>
    <row r="65" spans="1:12" s="29" customFormat="1" ht="30.75" customHeight="1">
      <c r="A65" s="30"/>
      <c r="B65" s="111"/>
      <c r="C65" s="116">
        <v>94970</v>
      </c>
      <c r="D65" s="117" t="s">
        <v>13</v>
      </c>
      <c r="E65" s="98" t="s">
        <v>17</v>
      </c>
      <c r="F65" s="282" t="s">
        <v>36</v>
      </c>
      <c r="G65" s="147">
        <v>0.33</v>
      </c>
      <c r="H65" s="152">
        <v>382.69</v>
      </c>
      <c r="I65" s="152">
        <f>H65*20.5/100+H65</f>
        <v>461.14144999999996</v>
      </c>
      <c r="J65" s="152">
        <f>I65*G65</f>
        <v>152.17667850000001</v>
      </c>
    </row>
    <row r="66" spans="1:12" s="29" customFormat="1" ht="24.75" customHeight="1">
      <c r="A66" s="30"/>
      <c r="B66" s="111"/>
      <c r="C66" s="116">
        <v>96545</v>
      </c>
      <c r="D66" s="117" t="s">
        <v>13</v>
      </c>
      <c r="E66" s="98" t="s">
        <v>18</v>
      </c>
      <c r="F66" s="284" t="s">
        <v>152</v>
      </c>
      <c r="G66" s="147">
        <v>9.36</v>
      </c>
      <c r="H66" s="152">
        <v>16.260000000000002</v>
      </c>
      <c r="I66" s="152">
        <f>H66*20.5/100+H66</f>
        <v>19.593300000000003</v>
      </c>
      <c r="J66" s="152">
        <f>I66*G66</f>
        <v>183.39328800000001</v>
      </c>
    </row>
    <row r="67" spans="1:12" ht="24.75" customHeight="1" outlineLevel="1">
      <c r="A67" s="27"/>
      <c r="B67" s="111" t="s">
        <v>66</v>
      </c>
      <c r="C67" s="118"/>
      <c r="D67" s="118"/>
      <c r="E67" s="81" t="s">
        <v>38</v>
      </c>
      <c r="F67" s="285"/>
      <c r="G67" s="149"/>
      <c r="H67" s="151"/>
      <c r="I67" s="153"/>
      <c r="J67" s="153">
        <f>J71+J69+J70+J72+J73+J74+J68</f>
        <v>33767.3731415</v>
      </c>
      <c r="K67" s="83"/>
      <c r="L67" s="83"/>
    </row>
    <row r="68" spans="1:12" ht="22.5" customHeight="1" outlineLevel="1">
      <c r="A68" s="27"/>
      <c r="B68" s="123"/>
      <c r="C68" s="119">
        <v>92270</v>
      </c>
      <c r="D68" s="112" t="s">
        <v>13</v>
      </c>
      <c r="E68" s="99" t="s">
        <v>39</v>
      </c>
      <c r="F68" s="286" t="s">
        <v>22</v>
      </c>
      <c r="G68" s="148">
        <v>48.15</v>
      </c>
      <c r="H68" s="152">
        <v>112.2</v>
      </c>
      <c r="I68" s="151">
        <f>H68*20.5/100+H68</f>
        <v>135.20099999999999</v>
      </c>
      <c r="J68" s="151">
        <f t="shared" ref="J68" si="26">I68*G68</f>
        <v>6509.9281499999997</v>
      </c>
    </row>
    <row r="69" spans="1:12" ht="27.75" customHeight="1" outlineLevel="1">
      <c r="A69" s="27"/>
      <c r="B69" s="123"/>
      <c r="C69" s="120">
        <v>92778</v>
      </c>
      <c r="D69" s="120" t="s">
        <v>13</v>
      </c>
      <c r="E69" s="100" t="s">
        <v>24</v>
      </c>
      <c r="F69" s="284" t="s">
        <v>23</v>
      </c>
      <c r="G69" s="147">
        <v>211.68</v>
      </c>
      <c r="H69" s="152">
        <v>14.49</v>
      </c>
      <c r="I69" s="151">
        <f t="shared" ref="I69:I74" si="27">H69*20.5/100+H69</f>
        <v>17.460450000000002</v>
      </c>
      <c r="J69" s="152">
        <f>G69*I69</f>
        <v>3696.0280560000006</v>
      </c>
    </row>
    <row r="70" spans="1:12" ht="27" customHeight="1" outlineLevel="1">
      <c r="A70" s="27"/>
      <c r="B70" s="124"/>
      <c r="C70" s="119">
        <v>92775</v>
      </c>
      <c r="D70" s="112" t="s">
        <v>13</v>
      </c>
      <c r="E70" s="101" t="s">
        <v>25</v>
      </c>
      <c r="F70" s="286" t="s">
        <v>23</v>
      </c>
      <c r="G70" s="148">
        <v>64.97</v>
      </c>
      <c r="H70" s="152">
        <v>18.510000000000002</v>
      </c>
      <c r="I70" s="151">
        <f t="shared" si="27"/>
        <v>22.304550000000003</v>
      </c>
      <c r="J70" s="151">
        <f>G70*I70</f>
        <v>1449.1266135000001</v>
      </c>
    </row>
    <row r="71" spans="1:12" s="29" customFormat="1" ht="23.25" customHeight="1" outlineLevel="1">
      <c r="A71" s="30"/>
      <c r="B71" s="125"/>
      <c r="C71" s="114">
        <v>94970</v>
      </c>
      <c r="D71" s="114" t="s">
        <v>13</v>
      </c>
      <c r="E71" s="100" t="s">
        <v>40</v>
      </c>
      <c r="F71" s="284" t="s">
        <v>22</v>
      </c>
      <c r="G71" s="147">
        <v>2.87</v>
      </c>
      <c r="H71" s="151">
        <v>382.69</v>
      </c>
      <c r="I71" s="151">
        <f t="shared" si="27"/>
        <v>461.14144999999996</v>
      </c>
      <c r="J71" s="152">
        <f t="shared" ref="J71" si="28">I71*G71</f>
        <v>1323.4759615</v>
      </c>
    </row>
    <row r="72" spans="1:12" ht="24.75" customHeight="1" outlineLevel="1">
      <c r="A72" s="27"/>
      <c r="B72" s="121"/>
      <c r="C72" s="119">
        <v>92874</v>
      </c>
      <c r="D72" s="112" t="s">
        <v>13</v>
      </c>
      <c r="E72" s="101" t="s">
        <v>37</v>
      </c>
      <c r="F72" s="286" t="s">
        <v>22</v>
      </c>
      <c r="G72" s="148">
        <v>2.87</v>
      </c>
      <c r="H72" s="151">
        <v>31.63</v>
      </c>
      <c r="I72" s="151">
        <f t="shared" si="27"/>
        <v>38.114149999999995</v>
      </c>
      <c r="J72" s="151">
        <f t="shared" ref="J72" si="29">I72*G72</f>
        <v>109.38761049999999</v>
      </c>
    </row>
    <row r="73" spans="1:12" ht="28.5" customHeight="1" outlineLevel="1">
      <c r="A73" s="27"/>
      <c r="B73" s="112"/>
      <c r="C73" s="112" t="s">
        <v>173</v>
      </c>
      <c r="D73" s="112" t="s">
        <v>13</v>
      </c>
      <c r="E73" s="102" t="s">
        <v>35</v>
      </c>
      <c r="F73" s="282" t="s">
        <v>19</v>
      </c>
      <c r="G73" s="146">
        <v>120</v>
      </c>
      <c r="H73" s="150">
        <v>132.22999999999999</v>
      </c>
      <c r="I73" s="151">
        <f t="shared" si="27"/>
        <v>159.33714999999998</v>
      </c>
      <c r="J73" s="150">
        <f>G73*I73</f>
        <v>19120.457999999999</v>
      </c>
    </row>
    <row r="74" spans="1:12" ht="32.25" customHeight="1" outlineLevel="1">
      <c r="A74" s="27"/>
      <c r="B74" s="112"/>
      <c r="C74" s="112">
        <v>87497</v>
      </c>
      <c r="D74" s="112" t="s">
        <v>13</v>
      </c>
      <c r="E74" s="101" t="s">
        <v>34</v>
      </c>
      <c r="F74" s="282" t="s">
        <v>19</v>
      </c>
      <c r="G74" s="146">
        <v>15</v>
      </c>
      <c r="H74" s="150">
        <v>86.25</v>
      </c>
      <c r="I74" s="151">
        <f t="shared" si="27"/>
        <v>103.93125000000001</v>
      </c>
      <c r="J74" s="150">
        <f t="shared" ref="J74" si="30">I74*G74</f>
        <v>1558.96875</v>
      </c>
      <c r="K74" s="141">
        <f>J61+J62+J65+J66+J68+J69+J70+J71+J72+J73+J74</f>
        <v>37058.382502</v>
      </c>
    </row>
    <row r="75" spans="1:12" s="29" customFormat="1" ht="21" customHeight="1">
      <c r="A75" s="19"/>
      <c r="B75" s="112"/>
      <c r="C75" s="122"/>
      <c r="D75" s="113"/>
      <c r="E75" s="160" t="s">
        <v>79</v>
      </c>
      <c r="F75" s="287"/>
      <c r="G75" s="161"/>
      <c r="H75" s="161"/>
      <c r="I75" s="162"/>
      <c r="J75" s="163">
        <f>K74</f>
        <v>37058.382502</v>
      </c>
    </row>
    <row r="76" spans="1:12" s="29" customFormat="1">
      <c r="A76" s="19"/>
      <c r="B76" s="20"/>
      <c r="C76" s="20"/>
      <c r="D76" s="20"/>
      <c r="E76" s="164" t="s">
        <v>80</v>
      </c>
      <c r="F76" s="19"/>
      <c r="G76" s="22"/>
      <c r="H76" s="22"/>
      <c r="I76" s="19"/>
      <c r="J76" s="19"/>
    </row>
    <row r="77" spans="1:12" s="29" customFormat="1">
      <c r="A77" s="19"/>
      <c r="B77" s="20"/>
      <c r="C77" s="20"/>
      <c r="D77" s="20"/>
      <c r="E77" s="187" t="s">
        <v>176</v>
      </c>
      <c r="F77" s="21" t="s">
        <v>150</v>
      </c>
      <c r="G77" s="22"/>
      <c r="H77" s="22"/>
      <c r="I77" s="184"/>
      <c r="J77" s="165">
        <f>J75+J55</f>
        <v>180754.103989</v>
      </c>
    </row>
    <row r="78" spans="1:12" s="29" customFormat="1">
      <c r="A78" s="19"/>
      <c r="B78" s="20"/>
      <c r="C78" s="20"/>
      <c r="D78" s="20"/>
      <c r="E78" s="183" t="s">
        <v>178</v>
      </c>
      <c r="F78" s="182" t="s">
        <v>177</v>
      </c>
      <c r="G78" s="22"/>
      <c r="H78" s="22"/>
      <c r="I78" s="184"/>
      <c r="J78" s="19"/>
    </row>
    <row r="79" spans="1:12" s="29" customFormat="1">
      <c r="A79" s="19"/>
      <c r="B79" s="20"/>
      <c r="C79" s="20"/>
      <c r="D79" s="20"/>
      <c r="E79" s="166"/>
      <c r="F79" s="19"/>
      <c r="G79" s="22"/>
      <c r="H79" s="22"/>
      <c r="I79" s="19"/>
      <c r="J79" s="19"/>
    </row>
    <row r="80" spans="1:12">
      <c r="E80" s="84" t="s">
        <v>179</v>
      </c>
      <c r="H80" s="22"/>
      <c r="I80" s="19"/>
      <c r="J80" s="19"/>
    </row>
    <row r="81" spans="5:10">
      <c r="H81" s="22"/>
      <c r="I81" s="19"/>
      <c r="J81" s="19"/>
    </row>
    <row r="82" spans="5:10">
      <c r="E82" s="21" t="s">
        <v>57</v>
      </c>
      <c r="F82" s="19" t="s">
        <v>78</v>
      </c>
      <c r="H82" s="22"/>
      <c r="I82" s="19"/>
      <c r="J82" s="19"/>
    </row>
    <row r="83" spans="5:10">
      <c r="E83" s="21" t="s">
        <v>58</v>
      </c>
      <c r="F83" s="19" t="s">
        <v>59</v>
      </c>
      <c r="H83" s="22"/>
      <c r="I83" s="19"/>
      <c r="J83" s="19"/>
    </row>
    <row r="84" spans="5:10">
      <c r="H84" s="22"/>
      <c r="I84" s="19"/>
      <c r="J84" s="19"/>
    </row>
    <row r="85" spans="5:10">
      <c r="H85" s="22"/>
      <c r="I85" s="19"/>
      <c r="J85" s="19"/>
    </row>
  </sheetData>
  <sortState ref="B14:J62">
    <sortCondition ref="B14:B62"/>
  </sortState>
  <dataConsolidate/>
  <mergeCells count="1">
    <mergeCell ref="B1:J3"/>
  </mergeCells>
  <printOptions horizontalCentered="1"/>
  <pageMargins left="0.27559055118110237" right="0.35433070866141736" top="0.39370078740157483" bottom="0.31496062992125984" header="0" footer="0"/>
  <pageSetup paperSize="9" scale="92" fitToHeight="0" orientation="landscape"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sheetPr codeName="Plan2">
    <pageSetUpPr fitToPage="1"/>
  </sheetPr>
  <dimension ref="A1:N42"/>
  <sheetViews>
    <sheetView tabSelected="1" view="pageBreakPreview" topLeftCell="A7" zoomScale="80" zoomScaleNormal="85" zoomScaleSheetLayoutView="80" workbookViewId="0">
      <selection activeCell="J34" sqref="J34"/>
    </sheetView>
  </sheetViews>
  <sheetFormatPr defaultRowHeight="14.25"/>
  <cols>
    <col min="1" max="1" width="9" style="28"/>
    <col min="2" max="2" width="14.625" style="2" customWidth="1"/>
    <col min="3" max="3" width="9" style="2"/>
    <col min="4" max="4" width="36.125" style="2" customWidth="1"/>
    <col min="5" max="5" width="15.25" style="2" customWidth="1"/>
    <col min="6" max="6" width="11.5" style="2" customWidth="1"/>
    <col min="7" max="7" width="13.5" style="2" customWidth="1"/>
    <col min="8" max="8" width="13.25" style="2" customWidth="1"/>
    <col min="9" max="9" width="13.25" style="28" customWidth="1"/>
    <col min="10" max="10" width="13.625" style="2" customWidth="1"/>
    <col min="11" max="12" width="14.875" style="28" customWidth="1"/>
    <col min="13" max="14" width="12.625" style="28" customWidth="1"/>
    <col min="15" max="16384" width="9" style="2"/>
  </cols>
  <sheetData>
    <row r="1" spans="3:14" s="28" customFormat="1"/>
    <row r="2" spans="3:14" s="28" customFormat="1"/>
    <row r="3" spans="3:14" s="28" customFormat="1"/>
    <row r="4" spans="3:14" s="28" customFormat="1" ht="18">
      <c r="C4" s="67"/>
      <c r="D4" s="169"/>
      <c r="E4" s="169" t="s">
        <v>89</v>
      </c>
      <c r="F4" s="169"/>
      <c r="G4" s="169"/>
      <c r="H4" s="67"/>
      <c r="I4" s="67"/>
      <c r="J4" s="67"/>
      <c r="K4" s="67"/>
      <c r="L4" s="67"/>
      <c r="M4" s="67"/>
      <c r="N4" s="67"/>
    </row>
    <row r="5" spans="3:14" s="28" customFormat="1" ht="18.75" thickBot="1">
      <c r="C5" s="67"/>
      <c r="D5" s="169"/>
      <c r="E5" s="169"/>
      <c r="F5" s="169"/>
      <c r="G5" s="169"/>
      <c r="H5" s="67"/>
      <c r="I5" s="67"/>
      <c r="J5" s="67"/>
      <c r="K5" s="67"/>
      <c r="L5" s="67"/>
      <c r="M5" s="67"/>
      <c r="N5" s="67"/>
    </row>
    <row r="6" spans="3:14" s="28" customFormat="1" ht="18">
      <c r="C6" s="304" t="s">
        <v>26</v>
      </c>
      <c r="D6" s="305"/>
      <c r="E6" s="305"/>
      <c r="F6" s="305"/>
      <c r="G6" s="305"/>
      <c r="H6" s="305"/>
      <c r="I6" s="305"/>
      <c r="J6" s="305"/>
      <c r="K6" s="306"/>
      <c r="L6" s="137"/>
      <c r="M6" s="67"/>
      <c r="N6" s="67"/>
    </row>
    <row r="7" spans="3:14" s="28" customFormat="1" ht="18">
      <c r="C7" s="307"/>
      <c r="D7" s="308"/>
      <c r="E7" s="308"/>
      <c r="F7" s="308"/>
      <c r="G7" s="308"/>
      <c r="H7" s="308"/>
      <c r="I7" s="308"/>
      <c r="J7" s="308"/>
      <c r="K7" s="309"/>
      <c r="L7" s="137"/>
      <c r="M7" s="67"/>
      <c r="N7" s="67"/>
    </row>
    <row r="8" spans="3:14" s="28" customFormat="1" ht="18.75" thickBot="1">
      <c r="C8" s="314"/>
      <c r="D8" s="315"/>
      <c r="E8" s="315"/>
      <c r="F8" s="315"/>
      <c r="G8" s="315"/>
      <c r="H8" s="315"/>
      <c r="I8" s="315"/>
      <c r="J8" s="315"/>
      <c r="K8" s="316"/>
      <c r="L8" s="137"/>
      <c r="M8" s="67"/>
      <c r="N8" s="67"/>
    </row>
    <row r="9" spans="3:14" s="28" customFormat="1" ht="20.25">
      <c r="C9" s="48" t="s">
        <v>27</v>
      </c>
      <c r="D9" s="40"/>
      <c r="E9" s="40"/>
      <c r="F9" s="40"/>
      <c r="G9" s="39"/>
      <c r="H9" s="39"/>
      <c r="I9" s="39"/>
      <c r="J9" s="39"/>
      <c r="K9" s="49"/>
      <c r="L9" s="39"/>
      <c r="M9" s="67"/>
      <c r="N9" s="67"/>
    </row>
    <row r="10" spans="3:14" s="28" customFormat="1" ht="20.25">
      <c r="C10" s="50" t="s">
        <v>94</v>
      </c>
      <c r="D10" s="41"/>
      <c r="E10" s="41"/>
      <c r="F10" s="41"/>
      <c r="G10" s="39"/>
      <c r="H10" s="39"/>
      <c r="I10" s="39"/>
      <c r="J10" s="39"/>
      <c r="K10" s="49"/>
      <c r="L10" s="39"/>
      <c r="M10" s="67"/>
      <c r="N10" s="67"/>
    </row>
    <row r="11" spans="3:14" s="28" customFormat="1" ht="20.25">
      <c r="C11" s="36" t="s">
        <v>76</v>
      </c>
      <c r="D11" s="37"/>
      <c r="E11" s="37"/>
      <c r="F11" s="38"/>
      <c r="G11" s="39"/>
      <c r="H11" s="39"/>
      <c r="I11" s="39"/>
      <c r="J11" s="39"/>
      <c r="K11" s="49"/>
      <c r="L11" s="39"/>
      <c r="M11" s="67"/>
      <c r="N11" s="67"/>
    </row>
    <row r="12" spans="3:14" s="28" customFormat="1" ht="20.25">
      <c r="C12" s="51" t="s">
        <v>77</v>
      </c>
      <c r="D12" s="41"/>
      <c r="E12" s="41"/>
      <c r="F12" s="42"/>
      <c r="G12" s="39"/>
      <c r="H12" s="39"/>
      <c r="I12" s="39"/>
      <c r="J12" s="39"/>
      <c r="K12" s="49"/>
      <c r="L12" s="39"/>
      <c r="M12" s="67"/>
      <c r="N12" s="67"/>
    </row>
    <row r="13" spans="3:14" s="28" customFormat="1" ht="20.25">
      <c r="C13" s="36" t="s">
        <v>92</v>
      </c>
      <c r="D13" s="35"/>
      <c r="E13" s="35"/>
      <c r="F13" s="35"/>
      <c r="G13" s="39"/>
      <c r="H13" s="39"/>
      <c r="I13" s="39"/>
      <c r="J13" s="43" t="s">
        <v>28</v>
      </c>
      <c r="K13" s="44">
        <v>0.20499999999999999</v>
      </c>
      <c r="L13" s="39"/>
      <c r="M13" s="31"/>
      <c r="N13" s="31"/>
    </row>
    <row r="14" spans="3:14" s="28" customFormat="1" ht="21" thickBot="1">
      <c r="C14" s="51" t="s">
        <v>181</v>
      </c>
      <c r="D14" s="35"/>
      <c r="E14" s="35"/>
      <c r="F14" s="35"/>
      <c r="G14" s="18"/>
      <c r="H14" s="18"/>
      <c r="I14" s="18"/>
      <c r="J14" s="52" t="s">
        <v>29</v>
      </c>
      <c r="K14" s="170">
        <f>K30</f>
        <v>180754.103989</v>
      </c>
      <c r="L14" s="171"/>
      <c r="M14" s="32"/>
      <c r="N14" s="32"/>
    </row>
    <row r="15" spans="3:14" s="28" customFormat="1" ht="15" thickBot="1">
      <c r="C15" s="312" t="s">
        <v>32</v>
      </c>
      <c r="D15" s="313"/>
      <c r="E15" s="313"/>
      <c r="F15" s="313"/>
      <c r="G15" s="313"/>
      <c r="H15" s="313"/>
      <c r="I15" s="313"/>
      <c r="J15" s="313"/>
      <c r="K15" s="66"/>
      <c r="L15" s="67"/>
      <c r="M15" s="67"/>
      <c r="N15" s="67"/>
    </row>
    <row r="16" spans="3:14" s="28" customFormat="1" ht="15" thickBot="1">
      <c r="C16" s="78"/>
      <c r="G16" s="75"/>
      <c r="H16" s="76" t="s">
        <v>90</v>
      </c>
      <c r="I16" s="76"/>
      <c r="J16" s="76"/>
      <c r="K16" s="77"/>
      <c r="L16" s="172"/>
    </row>
    <row r="17" spans="3:14" ht="15" thickBot="1">
      <c r="C17" s="3" t="s">
        <v>0</v>
      </c>
      <c r="D17" s="4" t="s">
        <v>3</v>
      </c>
      <c r="E17" s="4" t="s">
        <v>5</v>
      </c>
      <c r="F17" s="4" t="s">
        <v>10</v>
      </c>
      <c r="G17" s="74">
        <v>1</v>
      </c>
      <c r="H17" s="74">
        <v>2</v>
      </c>
      <c r="I17" s="74">
        <v>3</v>
      </c>
      <c r="J17" s="74">
        <v>4</v>
      </c>
      <c r="K17" s="74" t="s">
        <v>87</v>
      </c>
      <c r="L17" s="68"/>
      <c r="M17" s="68"/>
      <c r="N17" s="68"/>
    </row>
    <row r="18" spans="3:14">
      <c r="C18" s="5"/>
      <c r="D18" s="6"/>
      <c r="E18" s="6"/>
      <c r="F18" s="6"/>
      <c r="G18" s="7"/>
      <c r="H18" s="7"/>
      <c r="I18" s="7"/>
      <c r="J18" s="7"/>
      <c r="K18" s="7"/>
      <c r="L18" s="69"/>
      <c r="M18" s="69"/>
      <c r="N18" s="69"/>
    </row>
    <row r="19" spans="3:14" ht="15">
      <c r="C19" s="8">
        <v>1</v>
      </c>
      <c r="D19" s="175" t="s">
        <v>82</v>
      </c>
      <c r="E19" s="180">
        <f>'ORÇAM. MELHORIA PRÉ ESC.'!J55</f>
        <v>143695.721487</v>
      </c>
      <c r="F19" s="178">
        <f>E19/E30</f>
        <v>0.7949790257362277</v>
      </c>
      <c r="G19" s="73"/>
      <c r="H19" s="10"/>
      <c r="I19" s="10"/>
      <c r="J19" s="11"/>
      <c r="K19" s="177">
        <v>1</v>
      </c>
      <c r="L19" s="173"/>
      <c r="M19" s="69"/>
      <c r="N19" s="69"/>
    </row>
    <row r="20" spans="3:14" s="28" customFormat="1">
      <c r="C20" s="8" t="s">
        <v>6</v>
      </c>
      <c r="D20" s="33" t="s">
        <v>182</v>
      </c>
      <c r="E20" s="181">
        <f>'ORÇAM. MELHORIA PRÉ ESC.'!J25</f>
        <v>16235.232992000001</v>
      </c>
      <c r="F20" s="9">
        <f>E20/E30</f>
        <v>8.9819443286267051E-2</v>
      </c>
      <c r="G20" s="13">
        <v>1</v>
      </c>
      <c r="H20" s="10"/>
      <c r="I20" s="10"/>
      <c r="J20" s="11"/>
      <c r="K20" s="73">
        <v>1</v>
      </c>
      <c r="L20" s="173"/>
      <c r="M20" s="69"/>
      <c r="N20" s="69"/>
    </row>
    <row r="21" spans="3:14" s="28" customFormat="1">
      <c r="C21" s="8"/>
      <c r="D21" s="33"/>
      <c r="E21" s="181"/>
      <c r="F21" s="9"/>
      <c r="G21" s="179">
        <f>E20</f>
        <v>16235.232992000001</v>
      </c>
      <c r="H21" s="10"/>
      <c r="I21" s="10"/>
      <c r="J21" s="11"/>
      <c r="K21" s="301">
        <f>G21</f>
        <v>16235.232992000001</v>
      </c>
      <c r="L21" s="173"/>
      <c r="M21" s="69"/>
      <c r="N21" s="69"/>
    </row>
    <row r="22" spans="3:14" s="28" customFormat="1">
      <c r="C22" s="8" t="s">
        <v>84</v>
      </c>
      <c r="D22" s="33" t="s">
        <v>183</v>
      </c>
      <c r="E22" s="181">
        <f>'ORÇAM. MELHORIA PRÉ ESC.'!J36</f>
        <v>88621.926114500005</v>
      </c>
      <c r="F22" s="9">
        <f>E22/E30</f>
        <v>0.49028998046923017</v>
      </c>
      <c r="G22" s="13">
        <v>0.4</v>
      </c>
      <c r="H22" s="13">
        <v>0.5</v>
      </c>
      <c r="I22" s="13">
        <v>0.1</v>
      </c>
      <c r="J22" s="11"/>
      <c r="K22" s="73">
        <v>1</v>
      </c>
      <c r="L22" s="173"/>
      <c r="M22" s="69"/>
      <c r="N22" s="69"/>
    </row>
    <row r="23" spans="3:14" s="28" customFormat="1">
      <c r="C23" s="8"/>
      <c r="D23" s="33"/>
      <c r="E23" s="181"/>
      <c r="F23" s="9"/>
      <c r="G23" s="179">
        <f>E22*G22</f>
        <v>35448.770445800001</v>
      </c>
      <c r="H23" s="179">
        <f>E22*H22</f>
        <v>44310.963057250003</v>
      </c>
      <c r="I23" s="179">
        <f>E22*I22</f>
        <v>8862.1926114500002</v>
      </c>
      <c r="J23" s="11"/>
      <c r="K23" s="301">
        <f>G23+H23+I23</f>
        <v>88621.926114499991</v>
      </c>
      <c r="L23" s="173"/>
      <c r="M23" s="69"/>
      <c r="N23" s="69"/>
    </row>
    <row r="24" spans="3:14">
      <c r="C24" s="8" t="s">
        <v>43</v>
      </c>
      <c r="D24" s="33" t="s">
        <v>184</v>
      </c>
      <c r="E24" s="181">
        <f>'ORÇAM. MELHORIA PRÉ ESC.'!J46</f>
        <v>26779.708040500002</v>
      </c>
      <c r="F24" s="9">
        <f>E24/E30</f>
        <v>0.14815546341415137</v>
      </c>
      <c r="G24" s="12"/>
      <c r="H24" s="302"/>
      <c r="I24" s="13">
        <v>1</v>
      </c>
      <c r="J24" s="11"/>
      <c r="K24" s="12">
        <v>100</v>
      </c>
      <c r="L24" s="70"/>
      <c r="M24" s="69"/>
      <c r="N24" s="69"/>
    </row>
    <row r="25" spans="3:14" s="28" customFormat="1">
      <c r="C25" s="8"/>
      <c r="D25" s="33"/>
      <c r="E25" s="181"/>
      <c r="F25" s="9"/>
      <c r="G25" s="12"/>
      <c r="H25" s="302"/>
      <c r="I25" s="179">
        <f>E24</f>
        <v>26779.708040500002</v>
      </c>
      <c r="J25" s="11"/>
      <c r="K25" s="12">
        <f>I25</f>
        <v>26779.708040500002</v>
      </c>
      <c r="L25" s="70"/>
      <c r="M25" s="69"/>
      <c r="N25" s="69"/>
    </row>
    <row r="26" spans="3:14" s="28" customFormat="1">
      <c r="C26" s="8" t="s">
        <v>185</v>
      </c>
      <c r="D26" s="33" t="s">
        <v>52</v>
      </c>
      <c r="E26" s="181">
        <f>'ORÇAM. MELHORIA PRÉ ESC.'!J54</f>
        <v>12058.85434</v>
      </c>
      <c r="F26" s="9">
        <f>E26/E30</f>
        <v>6.6714138566579137E-2</v>
      </c>
      <c r="G26" s="12"/>
      <c r="H26" s="302"/>
      <c r="I26" s="13">
        <v>1</v>
      </c>
      <c r="J26" s="11"/>
      <c r="K26" s="12">
        <v>100</v>
      </c>
      <c r="L26" s="70"/>
      <c r="M26" s="69"/>
      <c r="N26" s="69"/>
    </row>
    <row r="27" spans="3:14" s="28" customFormat="1">
      <c r="C27" s="8"/>
      <c r="D27" s="33"/>
      <c r="E27" s="181"/>
      <c r="F27" s="9"/>
      <c r="G27" s="12"/>
      <c r="H27" s="302"/>
      <c r="I27" s="179">
        <f>E26</f>
        <v>12058.85434</v>
      </c>
      <c r="J27" s="11"/>
      <c r="K27" s="12">
        <f>I27</f>
        <v>12058.85434</v>
      </c>
      <c r="L27" s="70"/>
      <c r="M27" s="69"/>
      <c r="N27" s="69"/>
    </row>
    <row r="28" spans="3:14" ht="15">
      <c r="C28" s="8">
        <v>2</v>
      </c>
      <c r="D28" s="176" t="s">
        <v>83</v>
      </c>
      <c r="E28" s="180">
        <f>'ORÇAM. MELHORIA PRÉ ESC.'!J75</f>
        <v>37058.382502</v>
      </c>
      <c r="F28" s="178">
        <f>E28/E30</f>
        <v>0.20502097426377236</v>
      </c>
      <c r="G28" s="73"/>
      <c r="H28" s="14"/>
      <c r="I28" s="14"/>
      <c r="J28" s="13">
        <v>1</v>
      </c>
      <c r="K28" s="73">
        <v>1</v>
      </c>
      <c r="L28" s="173"/>
      <c r="M28" s="69"/>
      <c r="N28" s="69"/>
    </row>
    <row r="29" spans="3:14" s="28" customFormat="1" ht="15" thickBot="1">
      <c r="C29" s="8" t="s">
        <v>7</v>
      </c>
      <c r="D29" s="34" t="s">
        <v>85</v>
      </c>
      <c r="E29" s="181">
        <f>'ORÇAM. MELHORIA PRÉ ESC.'!J59</f>
        <v>37058.382502</v>
      </c>
      <c r="F29" s="9">
        <v>0.20499999999999999</v>
      </c>
      <c r="G29" s="73"/>
      <c r="H29" s="14"/>
      <c r="I29" s="14"/>
      <c r="J29" s="179">
        <f>J30</f>
        <v>37058.382502</v>
      </c>
      <c r="K29" s="301">
        <f>J29</f>
        <v>37058.382502</v>
      </c>
      <c r="L29" s="173"/>
      <c r="M29" s="69"/>
      <c r="N29" s="69"/>
    </row>
    <row r="30" spans="3:14" ht="15" thickBot="1">
      <c r="C30" s="310" t="s">
        <v>31</v>
      </c>
      <c r="D30" s="311"/>
      <c r="E30" s="195">
        <f>E19+E28</f>
        <v>180754.103989</v>
      </c>
      <c r="F30" s="196">
        <f>F19+F28</f>
        <v>1</v>
      </c>
      <c r="G30" s="197">
        <f>E20+G23</f>
        <v>51684.003437799998</v>
      </c>
      <c r="H30" s="197">
        <f>H23</f>
        <v>44310.963057250003</v>
      </c>
      <c r="I30" s="197">
        <f>I23+I25+I27</f>
        <v>47700.754991950002</v>
      </c>
      <c r="J30" s="197">
        <f>E29</f>
        <v>37058.382502</v>
      </c>
      <c r="K30" s="198">
        <f>G30+H30+I30+J30</f>
        <v>180754.103989</v>
      </c>
      <c r="L30" s="174"/>
      <c r="M30" s="71"/>
      <c r="N30" s="71"/>
    </row>
    <row r="31" spans="3:14">
      <c r="C31" s="7"/>
      <c r="D31" s="7" t="s">
        <v>86</v>
      </c>
      <c r="E31" s="193"/>
      <c r="F31" s="7"/>
      <c r="G31" s="194">
        <f>G30/E30*100</f>
        <v>28.59354354739591</v>
      </c>
      <c r="H31" s="194">
        <f>H30/E30*100</f>
        <v>24.514499023461507</v>
      </c>
      <c r="I31" s="194">
        <f>I30/E30*100</f>
        <v>26.389860002765353</v>
      </c>
      <c r="J31" s="194">
        <f>J30/E30*100</f>
        <v>20.502097426377237</v>
      </c>
      <c r="K31" s="194">
        <f>K30/E30*100</f>
        <v>100</v>
      </c>
      <c r="L31" s="168"/>
      <c r="M31" s="1"/>
      <c r="N31" s="1"/>
    </row>
    <row r="32" spans="3:14" s="28" customFormat="1">
      <c r="C32" s="11"/>
      <c r="D32" s="11" t="s">
        <v>88</v>
      </c>
      <c r="E32" s="15"/>
      <c r="F32" s="11"/>
      <c r="G32" s="72">
        <f>G31</f>
        <v>28.59354354739591</v>
      </c>
      <c r="H32" s="72">
        <f>H31+G31</f>
        <v>53.108042570857421</v>
      </c>
      <c r="I32" s="72">
        <f>I31+H32</f>
        <v>79.497902573622781</v>
      </c>
      <c r="J32" s="72">
        <f>J31+I32</f>
        <v>100.00000000000001</v>
      </c>
      <c r="K32" s="72">
        <f>J32</f>
        <v>100.00000000000001</v>
      </c>
      <c r="L32" s="168"/>
      <c r="M32" s="1"/>
      <c r="N32" s="1"/>
    </row>
    <row r="34" spans="4:10">
      <c r="D34" s="186" t="s">
        <v>186</v>
      </c>
      <c r="E34" s="21" t="s">
        <v>187</v>
      </c>
      <c r="F34" s="22"/>
      <c r="G34" s="22"/>
      <c r="H34" s="184"/>
      <c r="I34" s="184"/>
      <c r="J34" s="184"/>
    </row>
    <row r="35" spans="4:10">
      <c r="D35" s="183" t="s">
        <v>188</v>
      </c>
      <c r="E35" s="298" t="s">
        <v>189</v>
      </c>
      <c r="F35" s="297"/>
      <c r="G35" s="28"/>
      <c r="H35" s="184"/>
      <c r="I35" s="184"/>
      <c r="J35" s="182"/>
    </row>
    <row r="36" spans="4:10">
      <c r="D36" s="166"/>
      <c r="E36" s="19"/>
      <c r="F36" s="22"/>
      <c r="G36" s="22"/>
      <c r="H36" s="184"/>
      <c r="I36" s="184"/>
      <c r="J36" s="185"/>
    </row>
    <row r="37" spans="4:10">
      <c r="D37" s="84" t="s">
        <v>179</v>
      </c>
      <c r="E37" s="19"/>
      <c r="F37" s="22"/>
      <c r="G37" s="22"/>
      <c r="H37" s="184"/>
      <c r="I37" s="184"/>
      <c r="J37" s="184"/>
    </row>
    <row r="38" spans="4:10" ht="15">
      <c r="D38" s="188"/>
      <c r="E38" s="189"/>
      <c r="F38" s="190"/>
      <c r="G38" s="190"/>
      <c r="H38" s="191"/>
      <c r="I38" s="191"/>
      <c r="J38" s="191"/>
    </row>
    <row r="39" spans="4:10" ht="15">
      <c r="D39" s="192"/>
      <c r="E39" s="189"/>
      <c r="F39" s="190"/>
      <c r="G39" s="190"/>
      <c r="H39" s="191"/>
      <c r="I39" s="191"/>
      <c r="J39" s="191"/>
    </row>
    <row r="40" spans="4:10" ht="15">
      <c r="D40" s="192" t="s">
        <v>57</v>
      </c>
      <c r="E40" s="191"/>
      <c r="F40" s="191"/>
      <c r="G40" s="191"/>
      <c r="H40" s="189" t="s">
        <v>78</v>
      </c>
      <c r="I40" s="189"/>
      <c r="J40" s="190"/>
    </row>
    <row r="41" spans="4:10" ht="15">
      <c r="D41" s="192" t="s">
        <v>58</v>
      </c>
      <c r="E41" s="191"/>
      <c r="F41" s="191"/>
      <c r="G41" s="191"/>
      <c r="H41" s="189" t="s">
        <v>151</v>
      </c>
      <c r="I41" s="189"/>
      <c r="J41" s="190"/>
    </row>
    <row r="42" spans="4:10">
      <c r="D42" s="184"/>
      <c r="E42" s="184"/>
      <c r="F42" s="184"/>
      <c r="G42" s="184"/>
      <c r="H42" s="184"/>
      <c r="I42" s="184"/>
      <c r="J42" s="184"/>
    </row>
  </sheetData>
  <mergeCells count="3">
    <mergeCell ref="C30:D30"/>
    <mergeCell ref="C15:J15"/>
    <mergeCell ref="C6:K8"/>
  </mergeCells>
  <pageMargins left="0.70866141732283472" right="0.51181102362204722" top="0.78740157480314965" bottom="0.78740157480314965" header="0" footer="0.31496062992125984"/>
  <pageSetup paperSize="9" scale="74"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K39"/>
  <sheetViews>
    <sheetView topLeftCell="A7" workbookViewId="0">
      <selection activeCell="A21" sqref="A21:D21"/>
    </sheetView>
  </sheetViews>
  <sheetFormatPr defaultRowHeight="14.25"/>
  <cols>
    <col min="2" max="2" width="39.625" customWidth="1"/>
  </cols>
  <sheetData>
    <row r="1" spans="1:10" ht="15" thickBot="1"/>
    <row r="2" spans="1:10" ht="33" customHeight="1">
      <c r="A2" s="221"/>
      <c r="B2" s="222" t="s">
        <v>97</v>
      </c>
      <c r="C2" s="223"/>
      <c r="D2" s="224"/>
      <c r="E2" s="225"/>
      <c r="F2" s="226"/>
      <c r="G2" s="226"/>
      <c r="H2" s="226"/>
      <c r="I2" s="225"/>
      <c r="J2" s="227"/>
    </row>
    <row r="3" spans="1:10" ht="26.25" customHeight="1" thickBot="1">
      <c r="A3" s="228"/>
      <c r="B3" s="229" t="s">
        <v>98</v>
      </c>
      <c r="C3" s="230"/>
      <c r="D3" s="231"/>
      <c r="E3" s="232"/>
      <c r="F3" s="233"/>
      <c r="G3" s="233"/>
      <c r="H3" s="233"/>
      <c r="I3" s="232"/>
      <c r="J3" s="234"/>
    </row>
    <row r="4" spans="1:10" ht="26.25" customHeight="1">
      <c r="A4" s="268" t="s">
        <v>145</v>
      </c>
      <c r="B4" s="37"/>
      <c r="C4" s="37"/>
      <c r="D4" s="269"/>
      <c r="E4" s="235"/>
      <c r="F4" s="236"/>
      <c r="G4" s="236"/>
      <c r="H4" s="236"/>
      <c r="I4" s="235"/>
      <c r="J4" s="237"/>
    </row>
    <row r="5" spans="1:10" ht="15.75">
      <c r="A5" s="36" t="s">
        <v>146</v>
      </c>
      <c r="B5" s="264"/>
      <c r="C5" s="265"/>
      <c r="D5" s="266"/>
      <c r="E5" s="236"/>
      <c r="F5" s="236"/>
      <c r="G5" s="236"/>
      <c r="H5" s="236"/>
      <c r="I5" s="236"/>
      <c r="J5" s="238"/>
    </row>
    <row r="6" spans="1:10" ht="15">
      <c r="A6" s="36" t="s">
        <v>191</v>
      </c>
      <c r="B6" s="264"/>
      <c r="C6" s="265"/>
      <c r="D6" s="270"/>
      <c r="E6" s="239"/>
      <c r="F6" s="240"/>
      <c r="G6" s="241"/>
      <c r="H6" s="241"/>
      <c r="I6" s="242"/>
      <c r="J6" s="243"/>
    </row>
    <row r="7" spans="1:10" ht="15">
      <c r="A7" s="267" t="s">
        <v>144</v>
      </c>
      <c r="B7" s="265"/>
      <c r="C7" s="265"/>
      <c r="D7" s="270"/>
      <c r="E7" s="239"/>
      <c r="F7" s="240"/>
      <c r="G7" s="241"/>
      <c r="H7" s="241"/>
      <c r="I7" s="242"/>
      <c r="J7" s="243"/>
    </row>
    <row r="8" spans="1:10" ht="15">
      <c r="A8" s="267" t="s">
        <v>143</v>
      </c>
      <c r="B8" s="265"/>
      <c r="C8" s="265"/>
      <c r="D8" s="270"/>
      <c r="E8" s="239"/>
      <c r="F8" s="240"/>
      <c r="G8" s="241"/>
      <c r="H8" s="241"/>
      <c r="I8" s="242"/>
      <c r="J8" s="243"/>
    </row>
    <row r="9" spans="1:10" ht="15.75">
      <c r="A9" s="267" t="s">
        <v>192</v>
      </c>
      <c r="B9" s="265"/>
      <c r="C9" s="265"/>
      <c r="D9" s="266"/>
      <c r="E9" s="244"/>
      <c r="F9" s="244"/>
      <c r="G9" s="244"/>
      <c r="H9" s="244"/>
      <c r="I9" s="245"/>
      <c r="J9" s="246"/>
    </row>
    <row r="10" spans="1:10" ht="15.75">
      <c r="A10" s="247"/>
      <c r="B10" s="248"/>
      <c r="C10" s="248"/>
      <c r="D10" s="249" t="s">
        <v>99</v>
      </c>
      <c r="E10" s="248"/>
      <c r="F10" s="250"/>
      <c r="G10" s="250"/>
      <c r="H10" s="250"/>
      <c r="I10" s="250"/>
      <c r="J10" s="251"/>
    </row>
    <row r="11" spans="1:10" ht="15.75">
      <c r="A11" s="317"/>
      <c r="B11" s="318"/>
      <c r="C11" s="318"/>
      <c r="D11" s="318"/>
      <c r="E11" s="318"/>
      <c r="F11" s="318"/>
      <c r="G11" s="318"/>
      <c r="H11" s="318"/>
      <c r="I11" s="317" t="s">
        <v>100</v>
      </c>
      <c r="J11" s="319"/>
    </row>
    <row r="12" spans="1:10" ht="15.75">
      <c r="A12" s="252"/>
      <c r="B12" s="253" t="s">
        <v>148</v>
      </c>
      <c r="C12" s="253"/>
      <c r="D12" s="253"/>
      <c r="E12" s="253"/>
      <c r="F12" s="253"/>
      <c r="G12" s="253"/>
      <c r="H12" s="253"/>
      <c r="I12" s="320" t="s">
        <v>101</v>
      </c>
      <c r="J12" s="321"/>
    </row>
    <row r="13" spans="1:10" ht="15">
      <c r="A13" s="322" t="s">
        <v>102</v>
      </c>
      <c r="B13" s="323"/>
      <c r="C13" s="323"/>
      <c r="D13" s="323"/>
      <c r="E13" s="323"/>
      <c r="F13" s="323"/>
      <c r="G13" s="323"/>
      <c r="H13" s="324"/>
      <c r="I13" s="325">
        <v>1</v>
      </c>
      <c r="J13" s="326"/>
    </row>
    <row r="14" spans="1:10" ht="15">
      <c r="A14" s="327" t="s">
        <v>103</v>
      </c>
      <c r="B14" s="328"/>
      <c r="C14" s="328"/>
      <c r="D14" s="328"/>
      <c r="E14" s="328"/>
      <c r="F14" s="328"/>
      <c r="G14" s="328"/>
      <c r="H14" s="329"/>
      <c r="I14" s="330">
        <v>0.02</v>
      </c>
      <c r="J14" s="331"/>
    </row>
    <row r="15" spans="1:10">
      <c r="A15" s="332" t="s">
        <v>104</v>
      </c>
      <c r="B15" s="332"/>
      <c r="C15" s="332"/>
      <c r="D15" s="332"/>
      <c r="E15" s="332" t="s">
        <v>105</v>
      </c>
      <c r="F15" s="333" t="s">
        <v>106</v>
      </c>
      <c r="G15" s="333" t="s">
        <v>107</v>
      </c>
      <c r="H15" s="332" t="s">
        <v>108</v>
      </c>
      <c r="I15" s="332" t="s">
        <v>109</v>
      </c>
      <c r="J15" s="332" t="s">
        <v>110</v>
      </c>
    </row>
    <row r="16" spans="1:10">
      <c r="A16" s="332"/>
      <c r="B16" s="332"/>
      <c r="C16" s="332"/>
      <c r="D16" s="332"/>
      <c r="E16" s="332"/>
      <c r="F16" s="333"/>
      <c r="G16" s="333"/>
      <c r="H16" s="332"/>
      <c r="I16" s="332"/>
      <c r="J16" s="332"/>
    </row>
    <row r="17" spans="1:11" ht="15">
      <c r="A17" s="334" t="s">
        <v>111</v>
      </c>
      <c r="B17" s="334"/>
      <c r="C17" s="334"/>
      <c r="D17" s="334"/>
      <c r="E17" s="254" t="s">
        <v>112</v>
      </c>
      <c r="F17" s="255">
        <v>3.61E-2</v>
      </c>
      <c r="G17" s="256" t="s">
        <v>113</v>
      </c>
      <c r="H17" s="257">
        <v>0.03</v>
      </c>
      <c r="I17" s="257">
        <v>0.04</v>
      </c>
      <c r="J17" s="257">
        <v>5.5E-2</v>
      </c>
    </row>
    <row r="18" spans="1:11" ht="15">
      <c r="A18" s="334" t="s">
        <v>114</v>
      </c>
      <c r="B18" s="334"/>
      <c r="C18" s="334"/>
      <c r="D18" s="334"/>
      <c r="E18" s="254" t="s">
        <v>115</v>
      </c>
      <c r="F18" s="255">
        <v>8.0000000000000002E-3</v>
      </c>
      <c r="G18" s="256" t="s">
        <v>113</v>
      </c>
      <c r="H18" s="257">
        <v>8.0000000000000002E-3</v>
      </c>
      <c r="I18" s="257">
        <v>8.0000000000000002E-3</v>
      </c>
      <c r="J18" s="257">
        <v>0.01</v>
      </c>
    </row>
    <row r="19" spans="1:11" ht="15">
      <c r="A19" s="334" t="s">
        <v>116</v>
      </c>
      <c r="B19" s="334"/>
      <c r="C19" s="334"/>
      <c r="D19" s="334"/>
      <c r="E19" s="254" t="s">
        <v>117</v>
      </c>
      <c r="F19" s="255">
        <v>0.01</v>
      </c>
      <c r="G19" s="256" t="s">
        <v>113</v>
      </c>
      <c r="H19" s="257">
        <v>9.7000000000000003E-3</v>
      </c>
      <c r="I19" s="257">
        <v>1.2699999999999999E-2</v>
      </c>
      <c r="J19" s="257">
        <v>1.2699999999999999E-2</v>
      </c>
    </row>
    <row r="20" spans="1:11" ht="15">
      <c r="A20" s="334" t="s">
        <v>118</v>
      </c>
      <c r="B20" s="334"/>
      <c r="C20" s="334"/>
      <c r="D20" s="334"/>
      <c r="E20" s="254" t="s">
        <v>119</v>
      </c>
      <c r="F20" s="255">
        <v>0.01</v>
      </c>
      <c r="G20" s="256" t="s">
        <v>113</v>
      </c>
      <c r="H20" s="257">
        <v>5.8999999999999999E-3</v>
      </c>
      <c r="I20" s="257">
        <v>1.23E-2</v>
      </c>
      <c r="J20" s="257">
        <v>1.3899999999999999E-2</v>
      </c>
    </row>
    <row r="21" spans="1:11" ht="15">
      <c r="A21" s="334" t="s">
        <v>128</v>
      </c>
      <c r="B21" s="334"/>
      <c r="C21" s="334"/>
      <c r="D21" s="334"/>
      <c r="E21" s="254" t="s">
        <v>120</v>
      </c>
      <c r="F21" s="255">
        <v>6.8099999999999994E-2</v>
      </c>
      <c r="G21" s="256" t="s">
        <v>113</v>
      </c>
      <c r="H21" s="257">
        <v>6.1600000000000002E-2</v>
      </c>
      <c r="I21" s="257">
        <v>7.3999999999999996E-2</v>
      </c>
      <c r="J21" s="257">
        <v>8.9599999999999999E-2</v>
      </c>
    </row>
    <row r="22" spans="1:11" ht="15">
      <c r="A22" s="336" t="s">
        <v>121</v>
      </c>
      <c r="B22" s="336"/>
      <c r="C22" s="336"/>
      <c r="D22" s="336"/>
      <c r="E22" s="254" t="s">
        <v>122</v>
      </c>
      <c r="F22" s="255">
        <v>3.6499999999999998E-2</v>
      </c>
      <c r="G22" s="256" t="s">
        <v>113</v>
      </c>
      <c r="H22" s="257">
        <v>3.6499999999999998E-2</v>
      </c>
      <c r="I22" s="257">
        <v>3.6499999999999998E-2</v>
      </c>
      <c r="J22" s="257">
        <v>3.6499999999999998E-2</v>
      </c>
    </row>
    <row r="23" spans="1:11" ht="15">
      <c r="A23" s="334" t="s">
        <v>123</v>
      </c>
      <c r="B23" s="334"/>
      <c r="C23" s="334"/>
      <c r="D23" s="334"/>
      <c r="E23" s="254" t="s">
        <v>124</v>
      </c>
      <c r="F23" s="258">
        <v>0.02</v>
      </c>
      <c r="G23" s="256" t="s">
        <v>113</v>
      </c>
      <c r="H23" s="257">
        <v>0</v>
      </c>
      <c r="I23" s="257">
        <v>2.5000000000000001E-2</v>
      </c>
      <c r="J23" s="257">
        <v>0.05</v>
      </c>
    </row>
    <row r="24" spans="1:11" ht="15.75">
      <c r="A24" s="334" t="s">
        <v>125</v>
      </c>
      <c r="B24" s="334"/>
      <c r="C24" s="334"/>
      <c r="D24" s="334"/>
      <c r="E24" s="254" t="s">
        <v>126</v>
      </c>
      <c r="F24" s="258">
        <f>IF(AND($I$10&lt;&gt;$A$51,I10="Sim"),4.5%,0%)</f>
        <v>0</v>
      </c>
      <c r="G24" s="259" t="s">
        <v>127</v>
      </c>
      <c r="H24" s="257">
        <v>0</v>
      </c>
      <c r="I24" s="257">
        <v>4.4999999999999998E-2</v>
      </c>
      <c r="J24" s="257">
        <v>4.4999999999999998E-2</v>
      </c>
    </row>
    <row r="25" spans="1:11" ht="30">
      <c r="A25" s="334" t="s">
        <v>128</v>
      </c>
      <c r="B25" s="334"/>
      <c r="C25" s="334"/>
      <c r="D25" s="334"/>
      <c r="E25" s="260" t="s">
        <v>129</v>
      </c>
      <c r="F25" s="258">
        <v>0.20499999999999999</v>
      </c>
      <c r="G25" s="259" t="s">
        <v>127</v>
      </c>
      <c r="H25" s="257">
        <v>0.2034</v>
      </c>
      <c r="I25" s="257">
        <v>0.22120000000000001</v>
      </c>
      <c r="J25" s="257">
        <v>0.25</v>
      </c>
    </row>
    <row r="26" spans="1:11" ht="15">
      <c r="A26" s="191"/>
      <c r="B26" s="191"/>
      <c r="C26" s="191"/>
      <c r="D26" s="191"/>
      <c r="E26" s="191"/>
      <c r="F26" s="191"/>
      <c r="G26" s="191"/>
      <c r="H26" s="191"/>
      <c r="I26" s="191"/>
      <c r="J26" s="191"/>
    </row>
    <row r="27" spans="1:11" ht="15">
      <c r="A27" s="335" t="s">
        <v>130</v>
      </c>
      <c r="B27" s="335"/>
      <c r="C27" s="335"/>
      <c r="D27" s="335"/>
      <c r="E27" s="335"/>
      <c r="F27" s="335"/>
      <c r="G27" s="335"/>
      <c r="H27" s="335"/>
      <c r="I27" s="335"/>
      <c r="J27" s="335"/>
    </row>
    <row r="28" spans="1:11" ht="15">
      <c r="A28" s="191"/>
      <c r="B28" s="191"/>
      <c r="C28" s="191"/>
      <c r="D28" s="191" t="s">
        <v>131</v>
      </c>
      <c r="E28" s="261" t="s">
        <v>132</v>
      </c>
      <c r="F28" s="261"/>
      <c r="G28" s="261"/>
      <c r="H28" s="262">
        <v>-1</v>
      </c>
      <c r="I28" s="191"/>
      <c r="J28" s="191"/>
    </row>
    <row r="29" spans="1:11" ht="15">
      <c r="A29" s="191"/>
      <c r="B29" s="191"/>
      <c r="C29" s="191"/>
      <c r="D29" s="191"/>
      <c r="E29" s="263" t="s">
        <v>133</v>
      </c>
      <c r="F29" s="191"/>
      <c r="G29" s="191"/>
      <c r="H29" s="191"/>
      <c r="I29" s="191"/>
      <c r="J29" s="191"/>
    </row>
    <row r="30" spans="1:11">
      <c r="A30" s="281" t="s">
        <v>134</v>
      </c>
      <c r="B30" s="281"/>
      <c r="C30" s="281"/>
      <c r="D30" s="281"/>
      <c r="E30" s="281"/>
      <c r="F30" s="281"/>
      <c r="G30" s="281"/>
      <c r="H30" s="281"/>
      <c r="I30" s="281"/>
      <c r="J30" s="281"/>
      <c r="K30" s="281"/>
    </row>
    <row r="31" spans="1:11">
      <c r="A31" s="281"/>
      <c r="B31" s="281" t="s">
        <v>135</v>
      </c>
      <c r="C31" s="281"/>
      <c r="D31" s="281"/>
      <c r="E31" s="281"/>
      <c r="F31" s="281"/>
      <c r="G31" s="281"/>
      <c r="H31" s="281"/>
      <c r="I31" s="281"/>
      <c r="J31" s="281"/>
      <c r="K31" s="281"/>
    </row>
    <row r="32" spans="1:11" ht="15">
      <c r="A32" s="191"/>
      <c r="B32" s="191"/>
      <c r="C32" s="191"/>
      <c r="D32" s="191"/>
      <c r="E32" s="191"/>
      <c r="F32" s="191"/>
      <c r="G32" s="191"/>
      <c r="H32" s="191"/>
      <c r="I32" s="191"/>
      <c r="J32" s="191"/>
    </row>
    <row r="33" spans="1:10" ht="15">
      <c r="A33" s="28" t="s">
        <v>190</v>
      </c>
      <c r="B33" s="281"/>
      <c r="C33" s="191"/>
      <c r="D33" s="191"/>
      <c r="E33" s="191"/>
      <c r="F33" s="191"/>
      <c r="G33" s="191"/>
      <c r="H33" s="191"/>
      <c r="I33" s="191"/>
      <c r="J33" s="191"/>
    </row>
    <row r="34" spans="1:10">
      <c r="A34" s="281" t="s">
        <v>95</v>
      </c>
      <c r="B34" s="281"/>
      <c r="C34" s="281"/>
      <c r="D34" s="281"/>
      <c r="E34" s="281"/>
      <c r="F34" s="281"/>
      <c r="G34" s="281" t="s">
        <v>147</v>
      </c>
      <c r="H34" s="281"/>
      <c r="I34" s="281"/>
      <c r="J34" s="281"/>
    </row>
    <row r="35" spans="1:10">
      <c r="A35" s="281" t="s">
        <v>136</v>
      </c>
      <c r="B35" s="281" t="s">
        <v>137</v>
      </c>
      <c r="C35" s="281"/>
      <c r="D35" s="281"/>
      <c r="E35" s="281"/>
      <c r="F35" s="281"/>
      <c r="G35" s="281" t="s">
        <v>136</v>
      </c>
      <c r="H35" s="281" t="s">
        <v>138</v>
      </c>
      <c r="I35" s="281"/>
      <c r="J35" s="281"/>
    </row>
    <row r="36" spans="1:10">
      <c r="A36" s="281" t="s">
        <v>139</v>
      </c>
      <c r="B36" s="281" t="s">
        <v>140</v>
      </c>
      <c r="C36" s="281"/>
      <c r="D36" s="281"/>
      <c r="E36" s="281"/>
      <c r="F36" s="281"/>
      <c r="G36" s="281" t="s">
        <v>141</v>
      </c>
      <c r="H36" s="281" t="s">
        <v>142</v>
      </c>
      <c r="I36" s="281"/>
      <c r="J36" s="281"/>
    </row>
    <row r="37" spans="1:10">
      <c r="A37" s="281"/>
      <c r="B37" s="281" t="s">
        <v>96</v>
      </c>
      <c r="C37" s="281"/>
      <c r="D37" s="281"/>
      <c r="E37" s="281"/>
      <c r="F37" s="281"/>
      <c r="G37" s="281"/>
      <c r="H37" s="281"/>
      <c r="I37" s="281"/>
      <c r="J37" s="281"/>
    </row>
    <row r="38" spans="1:10">
      <c r="A38" s="281"/>
      <c r="B38" s="281"/>
      <c r="C38" s="281"/>
      <c r="D38" s="281"/>
      <c r="E38" s="281"/>
      <c r="F38" s="281"/>
      <c r="G38" s="281"/>
      <c r="H38" s="281"/>
      <c r="I38" s="281"/>
      <c r="J38" s="281"/>
    </row>
    <row r="39" spans="1:10">
      <c r="A39" s="281"/>
      <c r="B39" s="281"/>
      <c r="C39" s="281"/>
      <c r="D39" s="281"/>
      <c r="E39" s="281"/>
      <c r="F39" s="281"/>
      <c r="G39" s="281"/>
      <c r="H39" s="281"/>
      <c r="I39" s="281"/>
      <c r="J39" s="281"/>
    </row>
  </sheetData>
  <mergeCells count="24">
    <mergeCell ref="A23:D23"/>
    <mergeCell ref="A24:D24"/>
    <mergeCell ref="A25:D25"/>
    <mergeCell ref="A27:J27"/>
    <mergeCell ref="A17:D17"/>
    <mergeCell ref="A18:D18"/>
    <mergeCell ref="A19:D19"/>
    <mergeCell ref="A20:D20"/>
    <mergeCell ref="A21:D21"/>
    <mergeCell ref="A22:D22"/>
    <mergeCell ref="A14:H14"/>
    <mergeCell ref="I14:J14"/>
    <mergeCell ref="A15:D16"/>
    <mergeCell ref="E15:E16"/>
    <mergeCell ref="F15:F16"/>
    <mergeCell ref="G15:G16"/>
    <mergeCell ref="H15:H16"/>
    <mergeCell ref="I15:I16"/>
    <mergeCell ref="J15:J16"/>
    <mergeCell ref="A11:H11"/>
    <mergeCell ref="I11:J11"/>
    <mergeCell ref="I12:J12"/>
    <mergeCell ref="A13:H13"/>
    <mergeCell ref="I13:J13"/>
  </mergeCells>
  <conditionalFormatting sqref="G24:G25">
    <cfRule type="expression" dxfId="2" priority="2" stopIfTrue="1">
      <formula>AND(G24&lt;&gt;"OK",G24&lt;&gt;"-",G24&lt;&gt;"")</formula>
    </cfRule>
    <cfRule type="cellIs" dxfId="1" priority="3" stopIfTrue="1" operator="equal">
      <formula>"OK"</formula>
    </cfRule>
  </conditionalFormatting>
  <conditionalFormatting sqref="A25:E25">
    <cfRule type="expression" dxfId="0" priority="1" stopIfTrue="1">
      <formula>$Q$10="Não"</formula>
    </cfRule>
  </conditionalFormatting>
  <dataValidations count="6">
    <dataValidation type="list" allowBlank="1" showInputMessage="1" showErrorMessage="1" sqref="B12:H12">
      <formula1>$A$46:$A$53</formula1>
    </dataValidation>
    <dataValidation type="decimal" allowBlank="1" showInputMessage="1" showErrorMessage="1" errorTitle="Valor não permitido" error="Digite um percentual entre 0% e 100%." promptTitle="Valores admissíveis:" prompt="Insira valores entre 0 e 100%." sqref="I13:J13">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I14:J14">
      <formula1>0</formula1>
    </dataValidation>
    <dataValidation type="decimal" allowBlank="1" showInputMessage="1" showErrorMessage="1" errorTitle="Erro de valores" error="Digite um valor maior do que 0." sqref="F23">
      <formula1>0</formula1>
      <formula2>1</formula2>
    </dataValidation>
    <dataValidation type="decimal" allowBlank="1" showInputMessage="1" showErrorMessage="1" errorTitle="Erro de valores" error="Digite um valor entre 0% e 100%" sqref="F17:F22">
      <formula1>0</formula1>
      <formula2>1</formula2>
    </dataValidation>
    <dataValidation operator="greaterThanOrEqual" allowBlank="1" showInputMessage="1" showErrorMessage="1" errorTitle="Erro de valores" error="Digite um valor igual a 0% ou 2%." sqref="F24:F25"/>
  </dataValidations>
  <pageMargins left="1.1023622047244095" right="0.51181102362204722" top="0.78740157480314965" bottom="0.78740157480314965"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ORÇAM. MELHORIA PRÉ ESC.</vt:lpstr>
      <vt:lpstr>CRONOGRAMA</vt:lpstr>
      <vt:lpstr>BDI</vt:lpstr>
      <vt:lpstr>CRONOGRAMA!Area_de_impressao</vt:lpstr>
      <vt:lpstr>'ORÇAM. MELHORIA PRÉ ESC.'!Area_de_impressao</vt:lpstr>
      <vt:lpstr>'ORÇAM. MELHORIA PRÉ ESC.'!Titulos_de_impressao</vt:lpstr>
    </vt:vector>
  </TitlesOfParts>
  <Company>Fnde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27421740104</dc:creator>
  <cp:lastModifiedBy>Engenharia</cp:lastModifiedBy>
  <cp:lastPrinted>2021-11-24T14:27:53Z</cp:lastPrinted>
  <dcterms:created xsi:type="dcterms:W3CDTF">2012-10-15T18:57:41Z</dcterms:created>
  <dcterms:modified xsi:type="dcterms:W3CDTF">2021-11-24T17:49:11Z</dcterms:modified>
</cp:coreProperties>
</file>